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ravel-Safe\documents exemples\"/>
    </mc:Choice>
  </mc:AlternateContent>
  <xr:revisionPtr revIDLastSave="0" documentId="13_ncr:1_{A150AB5C-2077-4877-82F2-8773DCD3743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ancieel" sheetId="1" r:id="rId1"/>
    <sheet name="financier" sheetId="6" r:id="rId2"/>
    <sheet name="Kasplanning" sheetId="3" r:id="rId3"/>
    <sheet name="planning de caisse" sheetId="5" r:id="rId4"/>
    <sheet name="Motivatie" sheetId="2" r:id="rId5"/>
    <sheet name="Motivation" sheetId="4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6" l="1"/>
  <c r="D21" i="6"/>
  <c r="B21" i="6"/>
  <c r="C23" i="6"/>
  <c r="D23" i="6"/>
  <c r="B23" i="6"/>
  <c r="B35" i="6"/>
  <c r="B82" i="6"/>
  <c r="B81" i="6"/>
  <c r="M187" i="5"/>
  <c r="L187" i="5"/>
  <c r="K187" i="5"/>
  <c r="J187" i="5"/>
  <c r="I187" i="5"/>
  <c r="H187" i="5"/>
  <c r="G187" i="5"/>
  <c r="F187" i="5"/>
  <c r="E187" i="5"/>
  <c r="D187" i="5"/>
  <c r="C187" i="5"/>
  <c r="B187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M137" i="5"/>
  <c r="L137" i="5"/>
  <c r="L194" i="5" s="1"/>
  <c r="K137" i="5"/>
  <c r="K194" i="5" s="1"/>
  <c r="J137" i="5"/>
  <c r="J194" i="5" s="1"/>
  <c r="I137" i="5"/>
  <c r="I194" i="5" s="1"/>
  <c r="H137" i="5"/>
  <c r="H194" i="5" s="1"/>
  <c r="G137" i="5"/>
  <c r="G194" i="5" s="1"/>
  <c r="F137" i="5"/>
  <c r="F194" i="5" s="1"/>
  <c r="E137" i="5"/>
  <c r="E194" i="5" s="1"/>
  <c r="D137" i="5"/>
  <c r="D194" i="5" s="1"/>
  <c r="C137" i="5"/>
  <c r="C194" i="5" s="1"/>
  <c r="B137" i="5"/>
  <c r="B194" i="5" s="1"/>
  <c r="B195" i="5" s="1"/>
  <c r="M121" i="5"/>
  <c r="L121" i="5"/>
  <c r="K121" i="5"/>
  <c r="J121" i="5"/>
  <c r="I121" i="5"/>
  <c r="H121" i="5"/>
  <c r="G121" i="5"/>
  <c r="F121" i="5"/>
  <c r="E121" i="5"/>
  <c r="D121" i="5"/>
  <c r="C121" i="5"/>
  <c r="B121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M99" i="5"/>
  <c r="L99" i="5"/>
  <c r="K99" i="5"/>
  <c r="J99" i="5"/>
  <c r="I99" i="5"/>
  <c r="H99" i="5"/>
  <c r="G99" i="5"/>
  <c r="F99" i="5"/>
  <c r="E99" i="5"/>
  <c r="D99" i="5"/>
  <c r="C99" i="5"/>
  <c r="B99" i="5"/>
  <c r="M92" i="5"/>
  <c r="L92" i="5"/>
  <c r="K92" i="5"/>
  <c r="J92" i="5"/>
  <c r="I92" i="5"/>
  <c r="H92" i="5"/>
  <c r="G92" i="5"/>
  <c r="F92" i="5"/>
  <c r="E92" i="5"/>
  <c r="D92" i="5"/>
  <c r="C92" i="5"/>
  <c r="B92" i="5"/>
  <c r="M71" i="5"/>
  <c r="M128" i="5" s="1"/>
  <c r="L71" i="5"/>
  <c r="L128" i="5" s="1"/>
  <c r="K71" i="5"/>
  <c r="K128" i="5" s="1"/>
  <c r="J71" i="5"/>
  <c r="J128" i="5" s="1"/>
  <c r="I71" i="5"/>
  <c r="I128" i="5" s="1"/>
  <c r="H71" i="5"/>
  <c r="H128" i="5" s="1"/>
  <c r="G71" i="5"/>
  <c r="G128" i="5" s="1"/>
  <c r="F71" i="5"/>
  <c r="F128" i="5" s="1"/>
  <c r="E71" i="5"/>
  <c r="E128" i="5" s="1"/>
  <c r="D71" i="5"/>
  <c r="D128" i="5" s="1"/>
  <c r="C71" i="5"/>
  <c r="C128" i="5" s="1"/>
  <c r="B71" i="5"/>
  <c r="B128" i="5" s="1"/>
  <c r="B129" i="5" s="1"/>
  <c r="M194" i="5" l="1"/>
  <c r="C129" i="5"/>
  <c r="D129" i="5" s="1"/>
  <c r="E129" i="5" s="1"/>
  <c r="F129" i="5" s="1"/>
  <c r="G129" i="5" s="1"/>
  <c r="H129" i="5" s="1"/>
  <c r="I129" i="5" s="1"/>
  <c r="J129" i="5" s="1"/>
  <c r="K129" i="5" s="1"/>
  <c r="L129" i="5" s="1"/>
  <c r="M129" i="5" s="1"/>
  <c r="C195" i="5"/>
  <c r="D195" i="5" s="1"/>
  <c r="E195" i="5" s="1"/>
  <c r="F195" i="5" s="1"/>
  <c r="G195" i="5" s="1"/>
  <c r="H195" i="5" s="1"/>
  <c r="I195" i="5" s="1"/>
  <c r="J195" i="5" s="1"/>
  <c r="K195" i="5" s="1"/>
  <c r="L195" i="5" s="1"/>
  <c r="M195" i="5" s="1"/>
  <c r="D136" i="6"/>
  <c r="C136" i="6"/>
  <c r="B136" i="6"/>
  <c r="D130" i="6"/>
  <c r="C130" i="6"/>
  <c r="B130" i="6"/>
  <c r="D117" i="6"/>
  <c r="C117" i="6"/>
  <c r="B117" i="6"/>
  <c r="D106" i="6"/>
  <c r="C106" i="6"/>
  <c r="B106" i="6"/>
  <c r="D91" i="6"/>
  <c r="C91" i="6"/>
  <c r="B91" i="6"/>
  <c r="D33" i="6"/>
  <c r="C33" i="6"/>
  <c r="B33" i="6"/>
  <c r="D29" i="6"/>
  <c r="C29" i="6"/>
  <c r="B29" i="6"/>
  <c r="D18" i="6"/>
  <c r="C18" i="6"/>
  <c r="B18" i="6"/>
  <c r="D11" i="6"/>
  <c r="C11" i="6"/>
  <c r="B11" i="6"/>
  <c r="M56" i="5"/>
  <c r="L56" i="5"/>
  <c r="K56" i="5"/>
  <c r="J56" i="5"/>
  <c r="I56" i="5"/>
  <c r="H56" i="5"/>
  <c r="G56" i="5"/>
  <c r="F56" i="5"/>
  <c r="E56" i="5"/>
  <c r="D56" i="5"/>
  <c r="C56" i="5"/>
  <c r="B56" i="5"/>
  <c r="M49" i="5"/>
  <c r="L49" i="5"/>
  <c r="K49" i="5"/>
  <c r="J49" i="5"/>
  <c r="I49" i="5"/>
  <c r="H49" i="5"/>
  <c r="G49" i="5"/>
  <c r="F49" i="5"/>
  <c r="E49" i="5"/>
  <c r="D49" i="5"/>
  <c r="C49" i="5"/>
  <c r="B49" i="5"/>
  <c r="M34" i="5"/>
  <c r="L34" i="5"/>
  <c r="K34" i="5"/>
  <c r="J34" i="5"/>
  <c r="I34" i="5"/>
  <c r="H34" i="5"/>
  <c r="G34" i="5"/>
  <c r="F34" i="5"/>
  <c r="E34" i="5"/>
  <c r="D34" i="5"/>
  <c r="C34" i="5"/>
  <c r="B34" i="5"/>
  <c r="M27" i="5"/>
  <c r="L27" i="5"/>
  <c r="K27" i="5"/>
  <c r="J27" i="5"/>
  <c r="I27" i="5"/>
  <c r="H27" i="5"/>
  <c r="G27" i="5"/>
  <c r="F27" i="5"/>
  <c r="E27" i="5"/>
  <c r="D27" i="5"/>
  <c r="C27" i="5"/>
  <c r="B27" i="5"/>
  <c r="M6" i="5"/>
  <c r="M63" i="5" s="1"/>
  <c r="L6" i="5"/>
  <c r="L63" i="5" s="1"/>
  <c r="K6" i="5"/>
  <c r="K63" i="5" s="1"/>
  <c r="J6" i="5"/>
  <c r="J63" i="5" s="1"/>
  <c r="I6" i="5"/>
  <c r="I63" i="5" s="1"/>
  <c r="H6" i="5"/>
  <c r="H63" i="5" s="1"/>
  <c r="G6" i="5"/>
  <c r="G63" i="5" s="1"/>
  <c r="F6" i="5"/>
  <c r="F63" i="5" s="1"/>
  <c r="E6" i="5"/>
  <c r="E63" i="5" s="1"/>
  <c r="D6" i="5"/>
  <c r="D63" i="5" s="1"/>
  <c r="C6" i="5"/>
  <c r="C63" i="5" s="1"/>
  <c r="B6" i="5"/>
  <c r="B63" i="5" s="1"/>
  <c r="B64" i="5" s="1"/>
  <c r="B26" i="6" l="1"/>
  <c r="B27" i="6" s="1"/>
  <c r="C64" i="5"/>
  <c r="D64" i="5" s="1"/>
  <c r="E64" i="5" s="1"/>
  <c r="F64" i="5" s="1"/>
  <c r="G64" i="5" s="1"/>
  <c r="H64" i="5" s="1"/>
  <c r="I64" i="5" s="1"/>
  <c r="J64" i="5" s="1"/>
  <c r="K64" i="5" s="1"/>
  <c r="L64" i="5" s="1"/>
  <c r="M64" i="5" s="1"/>
  <c r="C26" i="6"/>
  <c r="C27" i="6" s="1"/>
  <c r="D26" i="6"/>
  <c r="D125" i="6" s="1"/>
  <c r="D145" i="6" s="1"/>
  <c r="D152" i="6" s="1"/>
  <c r="C7" i="1"/>
  <c r="D7" i="1"/>
  <c r="B7" i="1"/>
  <c r="C14" i="1"/>
  <c r="D14" i="1"/>
  <c r="B14" i="1"/>
  <c r="C29" i="1"/>
  <c r="D29" i="1"/>
  <c r="B29" i="1"/>
  <c r="B90" i="1"/>
  <c r="B87" i="1" s="1"/>
  <c r="C90" i="1"/>
  <c r="C87" i="1" s="1"/>
  <c r="D90" i="1"/>
  <c r="D87" i="1" s="1"/>
  <c r="C102" i="1"/>
  <c r="D102" i="1"/>
  <c r="B102" i="1"/>
  <c r="B126" i="1"/>
  <c r="C132" i="1"/>
  <c r="D132" i="1"/>
  <c r="B132" i="1"/>
  <c r="B125" i="6" l="1"/>
  <c r="B145" i="6" s="1"/>
  <c r="B152" i="6" s="1"/>
  <c r="D27" i="6"/>
  <c r="C125" i="6"/>
  <c r="C145" i="6" s="1"/>
  <c r="C152" i="6" s="1"/>
  <c r="M187" i="3"/>
  <c r="L187" i="3"/>
  <c r="K187" i="3"/>
  <c r="J187" i="3"/>
  <c r="I187" i="3"/>
  <c r="H187" i="3"/>
  <c r="G187" i="3"/>
  <c r="F187" i="3"/>
  <c r="E187" i="3"/>
  <c r="D187" i="3"/>
  <c r="C187" i="3"/>
  <c r="B187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M137" i="3"/>
  <c r="M194" i="3" s="1"/>
  <c r="L137" i="3"/>
  <c r="L194" i="3" s="1"/>
  <c r="K137" i="3"/>
  <c r="K194" i="3" s="1"/>
  <c r="J137" i="3"/>
  <c r="J194" i="3" s="1"/>
  <c r="I137" i="3"/>
  <c r="I194" i="3" s="1"/>
  <c r="H137" i="3"/>
  <c r="H194" i="3" s="1"/>
  <c r="G137" i="3"/>
  <c r="G194" i="3" s="1"/>
  <c r="F137" i="3"/>
  <c r="F194" i="3" s="1"/>
  <c r="E137" i="3"/>
  <c r="E194" i="3" s="1"/>
  <c r="D137" i="3"/>
  <c r="D194" i="3" s="1"/>
  <c r="C137" i="3"/>
  <c r="C194" i="3" s="1"/>
  <c r="B137" i="3"/>
  <c r="B194" i="3" s="1"/>
  <c r="B195" i="3" s="1"/>
  <c r="C195" i="3" s="1"/>
  <c r="M121" i="3"/>
  <c r="L121" i="3"/>
  <c r="K121" i="3"/>
  <c r="J121" i="3"/>
  <c r="I121" i="3"/>
  <c r="H121" i="3"/>
  <c r="G121" i="3"/>
  <c r="F121" i="3"/>
  <c r="E121" i="3"/>
  <c r="D121" i="3"/>
  <c r="C121" i="3"/>
  <c r="B121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M99" i="3"/>
  <c r="L99" i="3"/>
  <c r="K99" i="3"/>
  <c r="J99" i="3"/>
  <c r="I99" i="3"/>
  <c r="H99" i="3"/>
  <c r="G99" i="3"/>
  <c r="F99" i="3"/>
  <c r="E99" i="3"/>
  <c r="D99" i="3"/>
  <c r="C99" i="3"/>
  <c r="B99" i="3"/>
  <c r="M92" i="3"/>
  <c r="L92" i="3"/>
  <c r="K92" i="3"/>
  <c r="J92" i="3"/>
  <c r="I92" i="3"/>
  <c r="H92" i="3"/>
  <c r="G92" i="3"/>
  <c r="F92" i="3"/>
  <c r="E92" i="3"/>
  <c r="D92" i="3"/>
  <c r="C92" i="3"/>
  <c r="B92" i="3"/>
  <c r="M71" i="3"/>
  <c r="M128" i="3" s="1"/>
  <c r="L71" i="3"/>
  <c r="L128" i="3" s="1"/>
  <c r="K71" i="3"/>
  <c r="K128" i="3" s="1"/>
  <c r="J71" i="3"/>
  <c r="J128" i="3" s="1"/>
  <c r="I71" i="3"/>
  <c r="I128" i="3" s="1"/>
  <c r="H71" i="3"/>
  <c r="H128" i="3" s="1"/>
  <c r="G71" i="3"/>
  <c r="G128" i="3" s="1"/>
  <c r="F71" i="3"/>
  <c r="F128" i="3" s="1"/>
  <c r="E71" i="3"/>
  <c r="E128" i="3" s="1"/>
  <c r="D71" i="3"/>
  <c r="D128" i="3" s="1"/>
  <c r="C71" i="3"/>
  <c r="C128" i="3" s="1"/>
  <c r="B71" i="3"/>
  <c r="B128" i="3" s="1"/>
  <c r="B129" i="3" s="1"/>
  <c r="C56" i="3"/>
  <c r="D56" i="3"/>
  <c r="E56" i="3"/>
  <c r="F56" i="3"/>
  <c r="G56" i="3"/>
  <c r="H56" i="3"/>
  <c r="I56" i="3"/>
  <c r="J56" i="3"/>
  <c r="K56" i="3"/>
  <c r="L56" i="3"/>
  <c r="M56" i="3"/>
  <c r="B56" i="3"/>
  <c r="C49" i="3"/>
  <c r="D49" i="3"/>
  <c r="E49" i="3"/>
  <c r="F49" i="3"/>
  <c r="G49" i="3"/>
  <c r="H49" i="3"/>
  <c r="I49" i="3"/>
  <c r="J49" i="3"/>
  <c r="K49" i="3"/>
  <c r="L49" i="3"/>
  <c r="M49" i="3"/>
  <c r="B49" i="3"/>
  <c r="C34" i="3"/>
  <c r="D34" i="3"/>
  <c r="E34" i="3"/>
  <c r="F34" i="3"/>
  <c r="G34" i="3"/>
  <c r="H34" i="3"/>
  <c r="I34" i="3"/>
  <c r="J34" i="3"/>
  <c r="K34" i="3"/>
  <c r="L34" i="3"/>
  <c r="M34" i="3"/>
  <c r="B34" i="3"/>
  <c r="M27" i="3"/>
  <c r="C27" i="3"/>
  <c r="D27" i="3"/>
  <c r="E27" i="3"/>
  <c r="F27" i="3"/>
  <c r="G27" i="3"/>
  <c r="H27" i="3"/>
  <c r="I27" i="3"/>
  <c r="J27" i="3"/>
  <c r="K27" i="3"/>
  <c r="L27" i="3"/>
  <c r="B27" i="3"/>
  <c r="C6" i="3"/>
  <c r="D6" i="3"/>
  <c r="D63" i="3" s="1"/>
  <c r="E6" i="3"/>
  <c r="F6" i="3"/>
  <c r="G6" i="3"/>
  <c r="H6" i="3"/>
  <c r="H63" i="3" s="1"/>
  <c r="I6" i="3"/>
  <c r="J6" i="3"/>
  <c r="K6" i="3"/>
  <c r="L6" i="3"/>
  <c r="L63" i="3" s="1"/>
  <c r="M6" i="3"/>
  <c r="B6" i="3"/>
  <c r="D126" i="1"/>
  <c r="C126" i="1"/>
  <c r="D113" i="1"/>
  <c r="C113" i="1"/>
  <c r="B113" i="1"/>
  <c r="C25" i="1"/>
  <c r="D25" i="1"/>
  <c r="B25" i="1"/>
  <c r="C63" i="3" l="1"/>
  <c r="K63" i="3"/>
  <c r="D195" i="3"/>
  <c r="E195" i="3" s="1"/>
  <c r="F195" i="3" s="1"/>
  <c r="G195" i="3" s="1"/>
  <c r="H195" i="3" s="1"/>
  <c r="I195" i="3" s="1"/>
  <c r="J195" i="3" s="1"/>
  <c r="K195" i="3" s="1"/>
  <c r="L195" i="3" s="1"/>
  <c r="M195" i="3" s="1"/>
  <c r="G63" i="3"/>
  <c r="J63" i="3"/>
  <c r="F63" i="3"/>
  <c r="M63" i="3"/>
  <c r="I63" i="3"/>
  <c r="E63" i="3"/>
  <c r="C129" i="3"/>
  <c r="D129" i="3" s="1"/>
  <c r="E129" i="3" s="1"/>
  <c r="F129" i="3" s="1"/>
  <c r="G129" i="3" s="1"/>
  <c r="H129" i="3" s="1"/>
  <c r="I129" i="3" s="1"/>
  <c r="J129" i="3" s="1"/>
  <c r="K129" i="3" s="1"/>
  <c r="L129" i="3" s="1"/>
  <c r="M129" i="3" s="1"/>
  <c r="B63" i="3"/>
  <c r="B64" i="3" s="1"/>
  <c r="C64" i="3" s="1"/>
  <c r="C22" i="1"/>
  <c r="D22" i="1"/>
  <c r="D23" i="1" s="1"/>
  <c r="B22" i="1"/>
  <c r="B23" i="1" s="1"/>
  <c r="D121" i="1" l="1"/>
  <c r="D141" i="1" s="1"/>
  <c r="D148" i="1" s="1"/>
  <c r="C121" i="1"/>
  <c r="C141" i="1" s="1"/>
  <c r="C148" i="1" s="1"/>
  <c r="C23" i="1"/>
  <c r="B121" i="1"/>
  <c r="B141" i="1" s="1"/>
  <c r="B148" i="1" s="1"/>
  <c r="D64" i="3"/>
  <c r="E64" i="3" s="1"/>
  <c r="F64" i="3" s="1"/>
  <c r="G64" i="3" s="1"/>
  <c r="H64" i="3" s="1"/>
  <c r="I64" i="3" s="1"/>
  <c r="J64" i="3" s="1"/>
  <c r="K64" i="3" s="1"/>
  <c r="L64" i="3" s="1"/>
  <c r="M6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soasaert</author>
  </authors>
  <commentList>
    <comment ref="A26" authorId="0" shapeId="0" xr:uid="{00000000-0006-0000-0000-000006000000}">
      <text>
        <r>
          <rPr>
            <sz val="9"/>
            <color indexed="81"/>
            <rFont val="Tahoma"/>
            <family val="2"/>
          </rPr>
          <t>vul in: omschrijving van deze opbrengst</t>
        </r>
      </text>
    </comment>
    <comment ref="A27" authorId="0" shapeId="0" xr:uid="{00000000-0006-0000-0000-000007000000}">
      <text>
        <r>
          <rPr>
            <sz val="9"/>
            <color indexed="81"/>
            <rFont val="Tahoma"/>
            <family val="2"/>
          </rPr>
          <t>vul in: omschrijving van deze opbrengst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soasaert</author>
  </authors>
  <commentList>
    <comment ref="A30" authorId="0" shapeId="0" xr:uid="{00000000-0006-0000-0100-000006000000}">
      <text>
        <r>
          <rPr>
            <sz val="9"/>
            <color indexed="81"/>
            <rFont val="Tahoma"/>
            <family val="2"/>
          </rPr>
          <t>vul in: omschrijving van deze opbrengst</t>
        </r>
      </text>
    </comment>
    <comment ref="A31" authorId="0" shapeId="0" xr:uid="{00000000-0006-0000-0100-000007000000}">
      <text>
        <r>
          <rPr>
            <sz val="9"/>
            <color indexed="81"/>
            <rFont val="Tahoma"/>
            <family val="2"/>
          </rPr>
          <t>vul in: omschrijving van deze opbrengst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soasaert</author>
  </authors>
  <commentList>
    <comment ref="A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  <comment ref="A6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  <comment ref="A13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soasaert</author>
  </authors>
  <commentList>
    <comment ref="A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  <comment ref="A6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  <comment ref="A13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</commentList>
</comments>
</file>

<file path=xl/sharedStrings.xml><?xml version="1.0" encoding="utf-8"?>
<sst xmlns="http://schemas.openxmlformats.org/spreadsheetml/2006/main" count="684" uniqueCount="297">
  <si>
    <t>Terreinen en gebouwen</t>
  </si>
  <si>
    <t>Installaties, machines en uitrusting</t>
  </si>
  <si>
    <t>Meubilair en rollend materieel</t>
  </si>
  <si>
    <t>Kantoormeubilair en -benodigdheden</t>
  </si>
  <si>
    <t>…</t>
  </si>
  <si>
    <t>Resultatenrekening</t>
  </si>
  <si>
    <t>1. Bedrijfopbrengsen en kosten</t>
  </si>
  <si>
    <t>Jaar 1</t>
  </si>
  <si>
    <t>Jaar 2</t>
  </si>
  <si>
    <t>Jaar 3</t>
  </si>
  <si>
    <t>A. Omzet</t>
  </si>
  <si>
    <t>Touroperators</t>
  </si>
  <si>
    <t>Eigen Productie</t>
  </si>
  <si>
    <t>Verzekeringen</t>
  </si>
  <si>
    <t>Transport</t>
  </si>
  <si>
    <t>B. Aankopen</t>
  </si>
  <si>
    <t xml:space="preserve"> Verzekeringen</t>
  </si>
  <si>
    <t>Bruto Marge op omzet</t>
  </si>
  <si>
    <t>C. Andere Bedrijfsopbrengsten</t>
  </si>
  <si>
    <t xml:space="preserve"> …</t>
  </si>
  <si>
    <t>D. Diensten en diverse goederen</t>
  </si>
  <si>
    <t>Huisvesting</t>
  </si>
  <si>
    <t>Huur pand</t>
  </si>
  <si>
    <t>Elektriciteit</t>
  </si>
  <si>
    <t>Verwarming en water</t>
  </si>
  <si>
    <t>Onderhoud</t>
  </si>
  <si>
    <t>Herstellingen</t>
  </si>
  <si>
    <t>Andere lokaalkosten</t>
  </si>
  <si>
    <t>Exploitatie</t>
  </si>
  <si>
    <t>Huur en abonnement betaalterminal</t>
  </si>
  <si>
    <t>Verzekeringen en sociale lasten</t>
  </si>
  <si>
    <t>SABAM</t>
  </si>
  <si>
    <t>Abonnementen en lidgelden</t>
  </si>
  <si>
    <t>fee aan overkoepelende organisatie</t>
  </si>
  <si>
    <t>Klein materiaal</t>
  </si>
  <si>
    <t>Verplaatsing</t>
  </si>
  <si>
    <t>Brandstof wagen</t>
  </si>
  <si>
    <t>Onderhoud en herstellingen wagen</t>
  </si>
  <si>
    <t>Verzekering Wagen</t>
  </si>
  <si>
    <t>Reis en Verblijfkosten</t>
  </si>
  <si>
    <t>Marketing</t>
  </si>
  <si>
    <t>Representatiekosten</t>
  </si>
  <si>
    <t>Publiciteit</t>
  </si>
  <si>
    <t>Website</t>
  </si>
  <si>
    <t>Beurzen</t>
  </si>
  <si>
    <t>Sponsoring</t>
  </si>
  <si>
    <t>Administratieve kosten</t>
  </si>
  <si>
    <t>telefoon, fax</t>
  </si>
  <si>
    <t>GSM</t>
  </si>
  <si>
    <t>internet</t>
  </si>
  <si>
    <t>post</t>
  </si>
  <si>
    <t>Boekhouding</t>
  </si>
  <si>
    <t>Erelonen</t>
  </si>
  <si>
    <t>Vennootschapsbijdrage</t>
  </si>
  <si>
    <t>Restaurantkosten</t>
  </si>
  <si>
    <t>Relatiegeschenken</t>
  </si>
  <si>
    <t>Andere kosten</t>
  </si>
  <si>
    <t>leasingen</t>
  </si>
  <si>
    <t>Eenmalige kosten</t>
  </si>
  <si>
    <t>E. Personeelskosten</t>
  </si>
  <si>
    <t>Ondernemersloon</t>
  </si>
  <si>
    <t>Sociale bijdrage zelfstandige</t>
  </si>
  <si>
    <t>Verzekeringen Ondernemer</t>
  </si>
  <si>
    <t>Pensioen</t>
  </si>
  <si>
    <t>Gewaarborgd inkomen</t>
  </si>
  <si>
    <t>Totale loonkost personeel</t>
  </si>
  <si>
    <t>Verzekeringen personeel</t>
  </si>
  <si>
    <t>Vorming en opleiding</t>
  </si>
  <si>
    <t>Voordelen in natura</t>
  </si>
  <si>
    <t>personeelsincentives (vb. cadeaubon)</t>
  </si>
  <si>
    <t>F. Afschrijvingen en waardeverminderingen</t>
  </si>
  <si>
    <t>Leasing en soortgelijke rechten</t>
  </si>
  <si>
    <t>Immateriële vast activa</t>
  </si>
  <si>
    <t xml:space="preserve">G. Andere bedrijfskosten </t>
  </si>
  <si>
    <t>Gemeentebelasting</t>
  </si>
  <si>
    <t>Verkeersbelasting</t>
  </si>
  <si>
    <t>Diverse bedrijfskosten</t>
  </si>
  <si>
    <t>Bedrijfsresultaat</t>
  </si>
  <si>
    <t xml:space="preserve">2. Financiele opbrengsten en kosten </t>
  </si>
  <si>
    <t>A. Financiële opbrengsten</t>
  </si>
  <si>
    <t>Bankintresten</t>
  </si>
  <si>
    <t>Kapitaalsubsidies</t>
  </si>
  <si>
    <t>B. Financiële Kosten</t>
  </si>
  <si>
    <t>Bankkosten</t>
  </si>
  <si>
    <t>Intresten Lening</t>
  </si>
  <si>
    <t>Kosten Kaskrediet</t>
  </si>
  <si>
    <t>Leasingen</t>
  </si>
  <si>
    <t>Resultaat vóór belastingen</t>
  </si>
  <si>
    <t>3. Belastingen op het resultaat</t>
  </si>
  <si>
    <t>Vennootschapsbelasting</t>
  </si>
  <si>
    <t>Resultaat na belastingen</t>
  </si>
  <si>
    <t>Comptes des résultats</t>
  </si>
  <si>
    <t>1. Produits d'exploitation et frais</t>
  </si>
  <si>
    <t>A. Chiffre d'affaire</t>
  </si>
  <si>
    <t>produits propres</t>
  </si>
  <si>
    <t>Assurances</t>
  </si>
  <si>
    <t>B. Achat</t>
  </si>
  <si>
    <t>Produits propres</t>
  </si>
  <si>
    <t>Marge brute sur chiffre d'affaires</t>
  </si>
  <si>
    <t>C. Autres produits d'exploitation</t>
  </si>
  <si>
    <t>D. Services et biens divers</t>
  </si>
  <si>
    <t>frais d'établissement</t>
  </si>
  <si>
    <t>loyer immeuble</t>
  </si>
  <si>
    <t>electricité</t>
  </si>
  <si>
    <t>Chauffage et eau</t>
  </si>
  <si>
    <t>Entretien</t>
  </si>
  <si>
    <t>Reparation</t>
  </si>
  <si>
    <t>Autres frais locaux</t>
  </si>
  <si>
    <t>Exploitation</t>
  </si>
  <si>
    <t>Location et abonnement du terminal de paiement</t>
  </si>
  <si>
    <t>Assurances et charges sociales</t>
  </si>
  <si>
    <t>Abonnements et cotisations</t>
  </si>
  <si>
    <t xml:space="preserve">fee pour organistaion de recouvrement </t>
  </si>
  <si>
    <t>Petit matériel</t>
  </si>
  <si>
    <t>Deplacement</t>
  </si>
  <si>
    <t>Combustible véhicule</t>
  </si>
  <si>
    <t>Entretien et réparation véhicule</t>
  </si>
  <si>
    <t>Assurance véhicules</t>
  </si>
  <si>
    <t>Frais de voyage et de séjour</t>
  </si>
  <si>
    <t>Frais de representation</t>
  </si>
  <si>
    <t>Publicité</t>
  </si>
  <si>
    <t>salons, foires</t>
  </si>
  <si>
    <t>Frais administratifs</t>
  </si>
  <si>
    <t>Téléphone, fax</t>
  </si>
  <si>
    <t>poste</t>
  </si>
  <si>
    <t>Comptabilité</t>
  </si>
  <si>
    <t>Frais de restaurant</t>
  </si>
  <si>
    <t>Cadeaux clients</t>
  </si>
  <si>
    <t>Autres frais</t>
  </si>
  <si>
    <t>Frais unique</t>
  </si>
  <si>
    <t>E. Frais personnel</t>
  </si>
  <si>
    <t>Salaire chef d'entreprise</t>
  </si>
  <si>
    <t xml:space="preserve">Charges sociales d'indépendant  </t>
  </si>
  <si>
    <t xml:space="preserve">Assurances chef d'entreprise  </t>
  </si>
  <si>
    <t>Pension</t>
  </si>
  <si>
    <t xml:space="preserve">Revenus garantis </t>
  </si>
  <si>
    <t>Coût total charges salariales du personnel</t>
  </si>
  <si>
    <t>Assurances personnel</t>
  </si>
  <si>
    <t>Formations</t>
  </si>
  <si>
    <t>Avantages en natures</t>
  </si>
  <si>
    <t>personels incentives (ex. Bon de valeur)</t>
  </si>
  <si>
    <t xml:space="preserve">F. Amortissements et moins-values </t>
  </si>
  <si>
    <t>terrains et immobilier</t>
  </si>
  <si>
    <t>Installation, machines et équipements</t>
  </si>
  <si>
    <t>Mobilier et matériel roulant</t>
  </si>
  <si>
    <t>Mobiliers de bureaux et fournitures</t>
  </si>
  <si>
    <t>Leasing et divers</t>
  </si>
  <si>
    <t xml:space="preserve">Immobilisation incorporelles  </t>
  </si>
  <si>
    <t xml:space="preserve">G. Autres frais d'exploitation  </t>
  </si>
  <si>
    <t>Impôts locaux</t>
  </si>
  <si>
    <t>Taxe de circulation</t>
  </si>
  <si>
    <t>frais d'exploitation divers</t>
  </si>
  <si>
    <t xml:space="preserve">Resultat d'exploitation </t>
  </si>
  <si>
    <t xml:space="preserve">2. Produit d'exploitation  et coût </t>
  </si>
  <si>
    <t>A. Produit d'exploitation</t>
  </si>
  <si>
    <t>interêts bancaires</t>
  </si>
  <si>
    <t xml:space="preserve">Subsides du Capital </t>
  </si>
  <si>
    <t xml:space="preserve">B. Frais financiers </t>
  </si>
  <si>
    <t>Frais bancaire</t>
  </si>
  <si>
    <t>Intérêts d'emprunt</t>
  </si>
  <si>
    <t>Frais de crédit de caisse</t>
  </si>
  <si>
    <t>Leasings</t>
  </si>
  <si>
    <t xml:space="preserve">Résultat avant imposition </t>
  </si>
  <si>
    <t>3. Impôts sur résultat</t>
  </si>
  <si>
    <t xml:space="preserve">Résultat après imposition </t>
  </si>
  <si>
    <t>Kasplanning</t>
  </si>
  <si>
    <t>Jaar …</t>
  </si>
  <si>
    <t>Beginsaldo</t>
  </si>
  <si>
    <t>Omzet</t>
  </si>
  <si>
    <t>Vaste maandelijkse kosten:</t>
  </si>
  <si>
    <t>Huur</t>
  </si>
  <si>
    <t>Electriciteit</t>
  </si>
  <si>
    <t>Water</t>
  </si>
  <si>
    <t>Gas</t>
  </si>
  <si>
    <t>telefoon</t>
  </si>
  <si>
    <t>gsm</t>
  </si>
  <si>
    <t>terugbetaling lening(en)</t>
  </si>
  <si>
    <t>Personeel</t>
  </si>
  <si>
    <t>BTN</t>
  </si>
  <si>
    <t>Benzine/diesel</t>
  </si>
  <si>
    <t>Betaalterminal</t>
  </si>
  <si>
    <t>Boekhouder</t>
  </si>
  <si>
    <t>Abonnementen</t>
  </si>
  <si>
    <t>Variabele maandelijkse kosten:</t>
  </si>
  <si>
    <t>aankopen</t>
  </si>
  <si>
    <t>Kortingen</t>
  </si>
  <si>
    <t>Kwartaal/jaarlijkse kosten:</t>
  </si>
  <si>
    <t>Voorafbetaling belastingen</t>
  </si>
  <si>
    <t>BTW-administratie</t>
  </si>
  <si>
    <t>lidgelden en fees</t>
  </si>
  <si>
    <t>betaalmodule</t>
  </si>
  <si>
    <t>vakantiepremies person.</t>
  </si>
  <si>
    <t>eindejaarspremie person.</t>
  </si>
  <si>
    <t xml:space="preserve">bankkosten </t>
  </si>
  <si>
    <t>Investeringen</t>
  </si>
  <si>
    <t>Dividenden en opnamen</t>
  </si>
  <si>
    <t>Maandelijkse opbrengsten:</t>
  </si>
  <si>
    <t>dossierskosten</t>
  </si>
  <si>
    <t>Intresten op thesaurie</t>
  </si>
  <si>
    <t>Eenmalige Bedrijfsopbrengsten:</t>
  </si>
  <si>
    <t>commissie</t>
  </si>
  <si>
    <t>boni</t>
  </si>
  <si>
    <t>maandelijks saldo</t>
  </si>
  <si>
    <t>gecumuleerd saldo</t>
  </si>
  <si>
    <t>Planning de caisse</t>
  </si>
  <si>
    <t>Année</t>
  </si>
  <si>
    <t>solde de base</t>
  </si>
  <si>
    <t>Chiffre d'affaire</t>
  </si>
  <si>
    <t>Frais mensuels fixes</t>
  </si>
  <si>
    <t>location</t>
  </si>
  <si>
    <t>Electricité</t>
  </si>
  <si>
    <t>eau</t>
  </si>
  <si>
    <t>Gaz</t>
  </si>
  <si>
    <t>Téléphone</t>
  </si>
  <si>
    <t>remboursement(s) emprunt</t>
  </si>
  <si>
    <t>Personnel</t>
  </si>
  <si>
    <t>Essence/diesel</t>
  </si>
  <si>
    <t>Terminal de paiement</t>
  </si>
  <si>
    <t>abonnement</t>
  </si>
  <si>
    <t>Frais mensuels variables</t>
  </si>
  <si>
    <t>Achats</t>
  </si>
  <si>
    <t>Ristournes</t>
  </si>
  <si>
    <t>Frais trimestriels/annuels</t>
  </si>
  <si>
    <t>Impôts anticipés</t>
  </si>
  <si>
    <t>TVA/administration</t>
  </si>
  <si>
    <t>Cotisations et  fees</t>
  </si>
  <si>
    <t>Module de paiement</t>
  </si>
  <si>
    <t>primes vacances personnel</t>
  </si>
  <si>
    <t>primes de fin d'années personnel</t>
  </si>
  <si>
    <t>frais de banque</t>
  </si>
  <si>
    <t>investissement</t>
  </si>
  <si>
    <t>repartition du dividende</t>
  </si>
  <si>
    <t>Rendements mensuels</t>
  </si>
  <si>
    <t>frais de dossier</t>
  </si>
  <si>
    <t>Interêt sur trésorerie</t>
  </si>
  <si>
    <t>produits d'exploitation unique</t>
  </si>
  <si>
    <t xml:space="preserve">commission </t>
  </si>
  <si>
    <t>bonus</t>
  </si>
  <si>
    <t>solde mensuel</t>
  </si>
  <si>
    <t>solde cumulé</t>
  </si>
  <si>
    <t>Motivatie Business plan:</t>
  </si>
  <si>
    <t>1. Waarop is de omzet gebaseerd? Welke criteria werden gehanteerd?</t>
  </si>
  <si>
    <t>Er wordt groei verwacht: hoe zal deze worden bereikt, met welke middelen, welke methoden zullen worden gebruikt?</t>
  </si>
  <si>
    <t>2. Is er sprake van een overname? Wat is de overnameregeling?</t>
  </si>
  <si>
    <t>3.Zijn er eigendommen? Welke en wat is de waarde hiervan?</t>
  </si>
  <si>
    <t>4. Welke leningen zijn er aanwezig en waarvoor werden deze aangegaan?</t>
  </si>
  <si>
    <t xml:space="preserve">5. Is er een kas of termijnkrediet? Voor welk bedrag en hoe lang loopt dit? </t>
  </si>
  <si>
    <t>Waarom werd hiervoor gekozen?</t>
  </si>
  <si>
    <t>6. Met hoeveel rekeningen werkt u? Waarvoor gebruikt u de verschillende rekeningen?</t>
  </si>
  <si>
    <t>7. Indien het loon van de zaakvoerder laag of onbestaande is, hoe wordt dit opgevangen?</t>
  </si>
  <si>
    <t>8. Hoeveel bediendes zijn er? Welke omzet verwacht u dat die bediendes zullen genereren?</t>
  </si>
  <si>
    <t>Verklaar.</t>
  </si>
  <si>
    <t>9. Welke andere zaken wenst u nog toe te lichten? Leg uit.</t>
  </si>
  <si>
    <t>Motivation Business plan:</t>
  </si>
  <si>
    <t>Sur quoi est basé votre chiffre d'affaire? Quels critères utilisez-vous pour évaluer le chiffre de départ ?</t>
  </si>
  <si>
    <t>Une croissance est prévue : Comment l’atteindre, avec quels moyens, quelles méthodes seront employées ?</t>
  </si>
  <si>
    <t>2. Parle-t-on d'une reprise? Quelles sont les conditions de cette reprise?</t>
  </si>
  <si>
    <t>3. Y a t-il de l'immobilité? Quelle est la valeur de celui-ci?</t>
  </si>
  <si>
    <t>4. Quels sont les emprunts en cours et la raison pour lesquelles ont-ils été souscrits?</t>
  </si>
  <si>
    <t>5.Y a t-il un crédit de caisse ou un crédit à long terme? Pour quel montant et pour quelle durée?</t>
  </si>
  <si>
    <t>Pourquoi  avez-vous fait ce choix?</t>
  </si>
  <si>
    <t>6. Combien de compte bancaire avez-vous? Pour quelles raisons utilisez-vous différents comptes bancaire?</t>
  </si>
  <si>
    <t>7. Si le salaire du chef d'entreprise est bas ou inexistant, de quelle façon peut-il être compensé?</t>
  </si>
  <si>
    <t>8. quel est le nombre de salariés? Quel chiffre d'affaire espérez-vous générer  de la part de vos salariés?</t>
  </si>
  <si>
    <t>expliquez</t>
  </si>
  <si>
    <t>9. Quels autres sujets voulez-vous commenter? Expliquez</t>
  </si>
  <si>
    <t>Parking</t>
  </si>
  <si>
    <t>Frais de bureaux</t>
  </si>
  <si>
    <t>Honoraires comptable</t>
  </si>
  <si>
    <t>Frais d'hôtel</t>
  </si>
  <si>
    <t xml:space="preserve">Honoraires   </t>
  </si>
  <si>
    <t>Maintenance informatique</t>
  </si>
  <si>
    <t>Vêtements prof</t>
  </si>
  <si>
    <t>Impôts des personnes physiques (estimation)</t>
  </si>
  <si>
    <t>Attention, c'est le coût d'investissement divisé par la durée de l'ammortissement</t>
  </si>
  <si>
    <t>PC = 3 à 4 ans</t>
  </si>
  <si>
    <t>Voiture = 4 à 6 ans</t>
  </si>
  <si>
    <t>Meubles = 10 ans</t>
  </si>
  <si>
    <t>Achat d'immeuble = 20 ans</t>
  </si>
  <si>
    <t>Leasing = coût du leasing</t>
  </si>
  <si>
    <t>Immobilisation incorporelle = 10 à 20 ans</t>
  </si>
  <si>
    <t>Travaux = 5 à 10 ans</t>
  </si>
  <si>
    <t xml:space="preserve">Frais de dossier </t>
  </si>
  <si>
    <t>Année 1</t>
  </si>
  <si>
    <t>Année 2</t>
  </si>
  <si>
    <t>Année 3</t>
  </si>
  <si>
    <t>0. Quelques données de bases</t>
  </si>
  <si>
    <t>Nb de dossiers annuel</t>
  </si>
  <si>
    <t>Frais par dossier demandé au client</t>
  </si>
  <si>
    <t>Let op, dit is de investeringskosten gedeeld door de afschrijvingstermijn.</t>
  </si>
  <si>
    <t>PC = 3 tot 4 jaar</t>
  </si>
  <si>
    <t>Auto = 4 tot 6 jaar</t>
  </si>
  <si>
    <t>Meubilair = 10 jaar</t>
  </si>
  <si>
    <t>Werkzaamheden = 5 tot 10 jaar</t>
  </si>
  <si>
    <t>Aankoop van onroerend goed = 20 jaar</t>
  </si>
  <si>
    <t>Leasing = leasekosten</t>
  </si>
  <si>
    <t>Immateriële vaste activa = 10 tot 20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</si>
</sst>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&quot;\ * #,##0.00_ ;_ &quot;€&quot;\ * \-#,##0.00_ ;_ &quot;€&quot;\ * &quot;-&quot;??_ ;_ @_ 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u/>
      <sz val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3" borderId="0" xfId="0" applyFill="1"/>
    <xf numFmtId="0" fontId="3" fillId="3" borderId="1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0" fillId="3" borderId="0" xfId="0" applyFill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 indent="6"/>
    </xf>
    <xf numFmtId="0" fontId="3" fillId="5" borderId="1" xfId="0" applyFont="1" applyFill="1" applyBorder="1" applyAlignment="1">
      <alignment wrapText="1"/>
    </xf>
    <xf numFmtId="0" fontId="3" fillId="3" borderId="0" xfId="0" applyFont="1" applyFill="1" applyAlignment="1">
      <alignment horizontal="left" vertical="center" wrapText="1" indent="6"/>
    </xf>
    <xf numFmtId="0" fontId="7" fillId="4" borderId="0" xfId="0" applyFont="1" applyFill="1" applyAlignment="1">
      <alignment vertical="top" wrapText="1"/>
    </xf>
    <xf numFmtId="0" fontId="3" fillId="3" borderId="1" xfId="0" applyFont="1" applyFill="1" applyBorder="1" applyAlignment="1">
      <alignment horizontal="left" wrapText="1"/>
    </xf>
    <xf numFmtId="0" fontId="2" fillId="0" borderId="0" xfId="0" applyFont="1"/>
    <xf numFmtId="0" fontId="6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8" fillId="5" borderId="1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left" indent="6"/>
    </xf>
    <xf numFmtId="0" fontId="3" fillId="3" borderId="1" xfId="0" applyFont="1" applyFill="1" applyBorder="1" applyAlignment="1">
      <alignment horizontal="left" wrapText="1" indent="6"/>
    </xf>
    <xf numFmtId="0" fontId="9" fillId="3" borderId="1" xfId="0" applyFont="1" applyFill="1" applyBorder="1" applyAlignment="1">
      <alignment wrapText="1"/>
    </xf>
    <xf numFmtId="0" fontId="7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8" fillId="4" borderId="1" xfId="0" applyFont="1" applyFill="1" applyBorder="1"/>
    <xf numFmtId="0" fontId="7" fillId="4" borderId="1" xfId="0" applyFont="1" applyFill="1" applyBorder="1"/>
    <xf numFmtId="0" fontId="8" fillId="0" borderId="0" xfId="0" applyFont="1"/>
    <xf numFmtId="0" fontId="8" fillId="3" borderId="3" xfId="0" applyFont="1" applyFill="1" applyBorder="1"/>
    <xf numFmtId="0" fontId="8" fillId="3" borderId="9" xfId="0" applyFont="1" applyFill="1" applyBorder="1"/>
    <xf numFmtId="0" fontId="8" fillId="3" borderId="5" xfId="0" applyFont="1" applyFill="1" applyBorder="1"/>
    <xf numFmtId="0" fontId="0" fillId="0" borderId="10" xfId="0" applyBorder="1"/>
    <xf numFmtId="0" fontId="5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indent="5"/>
    </xf>
    <xf numFmtId="0" fontId="8" fillId="3" borderId="1" xfId="0" applyFont="1" applyFill="1" applyBorder="1" applyAlignment="1">
      <alignment horizontal="left" indent="7"/>
    </xf>
    <xf numFmtId="0" fontId="3" fillId="3" borderId="1" xfId="0" applyFont="1" applyFill="1" applyBorder="1" applyAlignment="1">
      <alignment horizontal="left" wrapText="1" indent="7"/>
    </xf>
    <xf numFmtId="0" fontId="8" fillId="6" borderId="1" xfId="0" applyFont="1" applyFill="1" applyBorder="1"/>
    <xf numFmtId="0" fontId="8" fillId="3" borderId="2" xfId="0" applyFont="1" applyFill="1" applyBorder="1" applyAlignment="1">
      <alignment horizontal="left" indent="7"/>
    </xf>
    <xf numFmtId="0" fontId="8" fillId="3" borderId="2" xfId="0" applyFont="1" applyFill="1" applyBorder="1"/>
    <xf numFmtId="0" fontId="8" fillId="3" borderId="11" xfId="0" applyFont="1" applyFill="1" applyBorder="1"/>
    <xf numFmtId="0" fontId="8" fillId="6" borderId="1" xfId="0" applyFont="1" applyFill="1" applyBorder="1" applyAlignment="1">
      <alignment horizontal="left"/>
    </xf>
    <xf numFmtId="0" fontId="8" fillId="0" borderId="0" xfId="0" applyFont="1" applyAlignment="1">
      <alignment horizontal="left" indent="7"/>
    </xf>
    <xf numFmtId="0" fontId="8" fillId="3" borderId="11" xfId="0" applyFont="1" applyFill="1" applyBorder="1" applyAlignment="1">
      <alignment horizontal="left" indent="5"/>
    </xf>
    <xf numFmtId="0" fontId="8" fillId="7" borderId="2" xfId="0" applyFont="1" applyFill="1" applyBorder="1" applyAlignment="1">
      <alignment horizontal="left"/>
    </xf>
    <xf numFmtId="0" fontId="8" fillId="7" borderId="2" xfId="0" applyFont="1" applyFill="1" applyBorder="1"/>
    <xf numFmtId="0" fontId="8" fillId="7" borderId="1" xfId="0" applyFont="1" applyFill="1" applyBorder="1"/>
    <xf numFmtId="0" fontId="6" fillId="0" borderId="0" xfId="0" applyFont="1"/>
    <xf numFmtId="164" fontId="3" fillId="3" borderId="1" xfId="0" applyNumberFormat="1" applyFont="1" applyFill="1" applyBorder="1" applyAlignment="1">
      <alignment wrapText="1"/>
    </xf>
    <xf numFmtId="164" fontId="4" fillId="3" borderId="0" xfId="0" applyNumberFormat="1" applyFont="1" applyFill="1" applyAlignment="1">
      <alignment wrapText="1"/>
    </xf>
    <xf numFmtId="164" fontId="0" fillId="3" borderId="0" xfId="0" applyNumberFormat="1" applyFill="1"/>
    <xf numFmtId="164" fontId="0" fillId="2" borderId="7" xfId="0" applyNumberFormat="1" applyFill="1" applyBorder="1"/>
    <xf numFmtId="164" fontId="3" fillId="5" borderId="1" xfId="0" applyNumberFormat="1" applyFont="1" applyFill="1" applyBorder="1" applyAlignment="1">
      <alignment wrapText="1"/>
    </xf>
    <xf numFmtId="164" fontId="3" fillId="3" borderId="0" xfId="0" applyNumberFormat="1" applyFont="1" applyFill="1" applyAlignment="1">
      <alignment wrapText="1"/>
    </xf>
    <xf numFmtId="164" fontId="2" fillId="4" borderId="1" xfId="0" applyNumberFormat="1" applyFont="1" applyFill="1" applyBorder="1" applyAlignment="1">
      <alignment vertical="top" wrapText="1"/>
    </xf>
    <xf numFmtId="164" fontId="0" fillId="3" borderId="0" xfId="0" applyNumberFormat="1" applyFill="1" applyAlignment="1">
      <alignment horizontal="left" vertical="top" wrapText="1"/>
    </xf>
    <xf numFmtId="164" fontId="2" fillId="3" borderId="0" xfId="0" applyNumberFormat="1" applyFont="1" applyFill="1" applyAlignment="1">
      <alignment vertical="top" wrapText="1"/>
    </xf>
    <xf numFmtId="164" fontId="0" fillId="3" borderId="1" xfId="0" applyNumberFormat="1" applyFill="1" applyBorder="1"/>
    <xf numFmtId="164" fontId="0" fillId="5" borderId="1" xfId="0" applyNumberFormat="1" applyFill="1" applyBorder="1"/>
    <xf numFmtId="164" fontId="8" fillId="3" borderId="1" xfId="0" applyNumberFormat="1" applyFont="1" applyFill="1" applyBorder="1"/>
    <xf numFmtId="164" fontId="7" fillId="4" borderId="1" xfId="0" applyNumberFormat="1" applyFont="1" applyFill="1" applyBorder="1" applyAlignment="1">
      <alignment vertical="top" wrapText="1"/>
    </xf>
    <xf numFmtId="164" fontId="0" fillId="0" borderId="0" xfId="0" applyNumberFormat="1"/>
    <xf numFmtId="164" fontId="3" fillId="3" borderId="4" xfId="0" applyNumberFormat="1" applyFont="1" applyFill="1" applyBorder="1" applyAlignment="1">
      <alignment wrapText="1"/>
    </xf>
    <xf numFmtId="164" fontId="4" fillId="3" borderId="0" xfId="0" applyNumberFormat="1" applyFont="1" applyFill="1" applyAlignment="1">
      <alignment vertical="top"/>
    </xf>
    <xf numFmtId="9" fontId="2" fillId="4" borderId="1" xfId="1" applyFont="1" applyFill="1" applyBorder="1" applyAlignment="1">
      <alignment vertical="top" wrapText="1"/>
    </xf>
    <xf numFmtId="0" fontId="0" fillId="4" borderId="0" xfId="0" applyFill="1"/>
    <xf numFmtId="0" fontId="0" fillId="3" borderId="12" xfId="0" applyFill="1" applyBorder="1"/>
    <xf numFmtId="0" fontId="0" fillId="3" borderId="9" xfId="0" applyFill="1" applyBorder="1"/>
    <xf numFmtId="0" fontId="0" fillId="2" borderId="13" xfId="0" applyFill="1" applyBorder="1"/>
    <xf numFmtId="0" fontId="8" fillId="0" borderId="1" xfId="0" applyFont="1" applyBorder="1" applyAlignment="1">
      <alignment horizontal="left" indent="7"/>
    </xf>
    <xf numFmtId="0" fontId="3" fillId="8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65" fontId="3" fillId="3" borderId="1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9"/>
  <sheetViews>
    <sheetView topLeftCell="A90" workbookViewId="0">
      <selection activeCell="J106" sqref="J106"/>
    </sheetView>
  </sheetViews>
  <sheetFormatPr defaultColWidth="9" defaultRowHeight="15" x14ac:dyDescent="0.25"/>
  <cols>
    <col min="1" max="1" width="45.7109375" customWidth="1"/>
    <col min="2" max="3" width="10.7109375" style="58" customWidth="1"/>
    <col min="4" max="4" width="10.7109375" customWidth="1"/>
    <col min="5" max="5" width="10.7109375" style="58" customWidth="1"/>
    <col min="6" max="11" width="10.7109375" customWidth="1"/>
  </cols>
  <sheetData>
    <row r="1" spans="1:6" ht="15.75" thickBot="1" x14ac:dyDescent="0.3">
      <c r="A1" s="3"/>
      <c r="B1" s="46"/>
      <c r="C1" s="50"/>
      <c r="D1" s="3"/>
      <c r="E1" s="46"/>
    </row>
    <row r="2" spans="1:6" ht="16.5" thickBot="1" x14ac:dyDescent="0.3">
      <c r="A2" s="12" t="s">
        <v>5</v>
      </c>
      <c r="B2" s="48"/>
      <c r="C2" s="48"/>
      <c r="D2" s="13"/>
      <c r="E2" s="48"/>
      <c r="F2" s="28"/>
    </row>
    <row r="3" spans="1:6" ht="15.75" thickBot="1" x14ac:dyDescent="0.3">
      <c r="A3" s="1"/>
      <c r="B3" s="47"/>
      <c r="C3" s="47"/>
      <c r="D3" s="1"/>
      <c r="E3" s="47"/>
    </row>
    <row r="4" spans="1:6" ht="15.75" thickBot="1" x14ac:dyDescent="0.3">
      <c r="A4" s="71" t="s">
        <v>6</v>
      </c>
      <c r="B4" s="72"/>
      <c r="C4" s="72"/>
      <c r="D4" s="72"/>
      <c r="E4" s="72"/>
      <c r="F4" s="28"/>
    </row>
    <row r="5" spans="1:6" x14ac:dyDescent="0.25">
      <c r="A5" s="73"/>
      <c r="B5" s="73"/>
      <c r="C5" s="73"/>
      <c r="D5" s="73"/>
      <c r="E5" s="73"/>
    </row>
    <row r="6" spans="1:6" x14ac:dyDescent="0.25">
      <c r="A6" s="4"/>
      <c r="B6" s="46" t="s">
        <v>7</v>
      </c>
      <c r="C6" s="46" t="s">
        <v>8</v>
      </c>
      <c r="D6" s="3" t="s">
        <v>9</v>
      </c>
      <c r="E6" s="46"/>
    </row>
    <row r="7" spans="1:6" x14ac:dyDescent="0.25">
      <c r="A7" s="7" t="s">
        <v>10</v>
      </c>
      <c r="B7" s="49">
        <f>SUM(B8:B13)</f>
        <v>0</v>
      </c>
      <c r="C7" s="49">
        <f t="shared" ref="C7:D7" si="0">SUM(C8:C13)</f>
        <v>0</v>
      </c>
      <c r="D7" s="49">
        <f t="shared" si="0"/>
        <v>0</v>
      </c>
      <c r="E7" s="50"/>
    </row>
    <row r="8" spans="1:6" x14ac:dyDescent="0.25">
      <c r="A8" s="6" t="s">
        <v>11</v>
      </c>
      <c r="B8" s="45"/>
      <c r="C8" s="45"/>
      <c r="D8" s="45"/>
      <c r="E8" s="50"/>
    </row>
    <row r="9" spans="1:6" x14ac:dyDescent="0.25">
      <c r="A9" s="6" t="s">
        <v>12</v>
      </c>
      <c r="B9" s="45"/>
      <c r="C9" s="45"/>
      <c r="D9" s="45"/>
      <c r="E9" s="50"/>
    </row>
    <row r="10" spans="1:6" x14ac:dyDescent="0.25">
      <c r="A10" s="6" t="s">
        <v>13</v>
      </c>
      <c r="B10" s="45"/>
      <c r="C10" s="45"/>
      <c r="D10" s="45"/>
      <c r="E10" s="50"/>
    </row>
    <row r="11" spans="1:6" x14ac:dyDescent="0.25">
      <c r="A11" s="6" t="s">
        <v>14</v>
      </c>
      <c r="B11" s="45"/>
      <c r="C11" s="45"/>
      <c r="D11" s="45"/>
      <c r="E11" s="50"/>
    </row>
    <row r="12" spans="1:6" x14ac:dyDescent="0.25">
      <c r="A12" s="6" t="s">
        <v>4</v>
      </c>
      <c r="B12" s="45"/>
      <c r="C12" s="45"/>
      <c r="D12" s="45"/>
      <c r="E12" s="50"/>
    </row>
    <row r="13" spans="1:6" x14ac:dyDescent="0.25">
      <c r="A13" s="6" t="s">
        <v>4</v>
      </c>
      <c r="B13" s="45"/>
      <c r="C13" s="45"/>
      <c r="D13" s="45"/>
      <c r="E13" s="50"/>
    </row>
    <row r="14" spans="1:6" x14ac:dyDescent="0.25">
      <c r="A14" s="7" t="s">
        <v>15</v>
      </c>
      <c r="B14" s="49">
        <f>SUM(B15:B20)</f>
        <v>0</v>
      </c>
      <c r="C14" s="49">
        <f t="shared" ref="C14:D14" si="1">SUM(C15:C20)</f>
        <v>0</v>
      </c>
      <c r="D14" s="49">
        <f t="shared" si="1"/>
        <v>0</v>
      </c>
      <c r="E14" s="50"/>
    </row>
    <row r="15" spans="1:6" x14ac:dyDescent="0.25">
      <c r="A15" s="6" t="s">
        <v>11</v>
      </c>
      <c r="B15" s="45"/>
      <c r="C15" s="45"/>
      <c r="D15" s="45"/>
      <c r="E15" s="50"/>
    </row>
    <row r="16" spans="1:6" x14ac:dyDescent="0.25">
      <c r="A16" s="6" t="s">
        <v>12</v>
      </c>
      <c r="B16" s="45"/>
      <c r="C16" s="45"/>
      <c r="D16" s="45"/>
      <c r="E16" s="50"/>
    </row>
    <row r="17" spans="1:9" x14ac:dyDescent="0.25">
      <c r="A17" s="6" t="s">
        <v>16</v>
      </c>
      <c r="B17" s="45"/>
      <c r="C17" s="45"/>
      <c r="D17" s="45"/>
      <c r="E17" s="50"/>
    </row>
    <row r="18" spans="1:9" x14ac:dyDescent="0.25">
      <c r="A18" s="6" t="s">
        <v>14</v>
      </c>
      <c r="B18" s="45"/>
      <c r="C18" s="45"/>
      <c r="D18" s="45"/>
      <c r="E18" s="50"/>
    </row>
    <row r="19" spans="1:9" x14ac:dyDescent="0.25">
      <c r="A19" s="6" t="s">
        <v>4</v>
      </c>
      <c r="B19" s="45"/>
      <c r="C19" s="45"/>
      <c r="D19" s="45"/>
      <c r="E19" s="50"/>
    </row>
    <row r="20" spans="1:9" x14ac:dyDescent="0.25">
      <c r="A20" s="6" t="s">
        <v>4</v>
      </c>
      <c r="B20" s="45"/>
      <c r="C20" s="45"/>
      <c r="D20" s="45"/>
      <c r="E20" s="50"/>
    </row>
    <row r="21" spans="1:9" x14ac:dyDescent="0.25">
      <c r="A21" s="8"/>
      <c r="B21" s="50"/>
      <c r="C21" s="50"/>
      <c r="D21" s="50"/>
      <c r="E21" s="50"/>
    </row>
    <row r="22" spans="1:9" x14ac:dyDescent="0.25">
      <c r="A22" s="9" t="s">
        <v>17</v>
      </c>
      <c r="B22" s="51">
        <f>B7-B14</f>
        <v>0</v>
      </c>
      <c r="C22" s="51">
        <f>C7-C14</f>
        <v>0</v>
      </c>
      <c r="D22" s="51">
        <f>D7-D14</f>
        <v>0</v>
      </c>
      <c r="E22" s="53"/>
      <c r="F22" s="11"/>
      <c r="G22" s="11"/>
      <c r="H22" s="11"/>
      <c r="I22" s="11"/>
    </row>
    <row r="23" spans="1:9" x14ac:dyDescent="0.25">
      <c r="A23" s="9"/>
      <c r="B23" s="61">
        <f>IFERROR(B22/B7,0)</f>
        <v>0</v>
      </c>
      <c r="C23" s="61">
        <f t="shared" ref="C23:D23" si="2">IFERROR(C22/C7,0)</f>
        <v>0</v>
      </c>
      <c r="D23" s="61">
        <f t="shared" si="2"/>
        <v>0</v>
      </c>
      <c r="E23" s="53"/>
      <c r="F23" s="11"/>
      <c r="G23" s="11"/>
      <c r="H23" s="11"/>
      <c r="I23" s="11"/>
    </row>
    <row r="24" spans="1:9" x14ac:dyDescent="0.25">
      <c r="A24" s="5"/>
      <c r="B24" s="52"/>
      <c r="C24" s="52"/>
      <c r="D24" s="52"/>
      <c r="E24" s="52"/>
    </row>
    <row r="25" spans="1:9" x14ac:dyDescent="0.25">
      <c r="A25" s="7" t="s">
        <v>18</v>
      </c>
      <c r="B25" s="49">
        <f>B26</f>
        <v>0</v>
      </c>
      <c r="C25" s="49">
        <f t="shared" ref="C25:D25" si="3">C26</f>
        <v>0</v>
      </c>
      <c r="D25" s="49">
        <f t="shared" si="3"/>
        <v>0</v>
      </c>
      <c r="E25" s="52"/>
    </row>
    <row r="26" spans="1:9" x14ac:dyDescent="0.25">
      <c r="A26" s="29" t="s">
        <v>19</v>
      </c>
      <c r="B26" s="45"/>
      <c r="C26" s="45"/>
      <c r="D26" s="45"/>
      <c r="E26" s="52"/>
    </row>
    <row r="27" spans="1:9" x14ac:dyDescent="0.25">
      <c r="A27" s="29" t="s">
        <v>19</v>
      </c>
      <c r="B27" s="45"/>
      <c r="C27" s="45"/>
      <c r="D27" s="45"/>
      <c r="E27" s="52"/>
    </row>
    <row r="28" spans="1:9" x14ac:dyDescent="0.25">
      <c r="A28" s="5"/>
      <c r="B28" s="52"/>
      <c r="C28" s="52"/>
      <c r="D28" s="52"/>
      <c r="E28" s="52"/>
    </row>
    <row r="29" spans="1:9" x14ac:dyDescent="0.25">
      <c r="A29" s="7" t="s">
        <v>20</v>
      </c>
      <c r="B29" s="49">
        <f>SUM(B30:B85)</f>
        <v>0</v>
      </c>
      <c r="C29" s="49">
        <f>SUM(C30:C85)</f>
        <v>0</v>
      </c>
      <c r="D29" s="49">
        <f>SUM(D30:D85)</f>
        <v>0</v>
      </c>
      <c r="E29" s="59"/>
    </row>
    <row r="30" spans="1:9" x14ac:dyDescent="0.25">
      <c r="A30" s="19" t="s">
        <v>21</v>
      </c>
      <c r="B30" s="45"/>
      <c r="C30" s="45"/>
      <c r="D30" s="45"/>
      <c r="E30" s="50"/>
    </row>
    <row r="31" spans="1:9" x14ac:dyDescent="0.25">
      <c r="A31" s="2" t="s">
        <v>22</v>
      </c>
      <c r="B31" s="45"/>
      <c r="C31" s="45"/>
      <c r="D31" s="45"/>
      <c r="E31" s="50"/>
    </row>
    <row r="32" spans="1:9" x14ac:dyDescent="0.25">
      <c r="A32" s="2" t="s">
        <v>23</v>
      </c>
      <c r="B32" s="45"/>
      <c r="C32" s="45"/>
      <c r="D32" s="45"/>
      <c r="E32" s="50"/>
    </row>
    <row r="33" spans="1:5" x14ac:dyDescent="0.25">
      <c r="A33" s="2" t="s">
        <v>24</v>
      </c>
      <c r="B33" s="45"/>
      <c r="C33" s="45"/>
      <c r="D33" s="45"/>
      <c r="E33" s="50"/>
    </row>
    <row r="34" spans="1:5" x14ac:dyDescent="0.25">
      <c r="A34" s="2" t="s">
        <v>25</v>
      </c>
      <c r="B34" s="45"/>
      <c r="C34" s="45"/>
      <c r="D34" s="45"/>
      <c r="E34" s="50"/>
    </row>
    <row r="35" spans="1:5" x14ac:dyDescent="0.25">
      <c r="A35" s="2" t="s">
        <v>26</v>
      </c>
      <c r="B35" s="45"/>
      <c r="C35" s="45"/>
      <c r="D35" s="45"/>
      <c r="E35" s="50"/>
    </row>
    <row r="36" spans="1:5" x14ac:dyDescent="0.25">
      <c r="A36" s="2" t="s">
        <v>27</v>
      </c>
      <c r="B36" s="45"/>
      <c r="C36" s="45"/>
      <c r="D36" s="45"/>
      <c r="E36" s="50"/>
    </row>
    <row r="37" spans="1:5" x14ac:dyDescent="0.25">
      <c r="A37" s="2" t="s">
        <v>4</v>
      </c>
      <c r="B37" s="45"/>
      <c r="C37" s="45"/>
      <c r="D37" s="45"/>
      <c r="E37" s="50"/>
    </row>
    <row r="38" spans="1:5" x14ac:dyDescent="0.25">
      <c r="A38" s="2"/>
      <c r="B38" s="45"/>
      <c r="C38" s="45"/>
      <c r="D38" s="45"/>
      <c r="E38" s="50"/>
    </row>
    <row r="39" spans="1:5" x14ac:dyDescent="0.25">
      <c r="A39" s="2" t="s">
        <v>4</v>
      </c>
      <c r="B39" s="45"/>
      <c r="C39" s="45"/>
      <c r="D39" s="45"/>
      <c r="E39" s="50"/>
    </row>
    <row r="40" spans="1:5" x14ac:dyDescent="0.25">
      <c r="A40" s="19" t="s">
        <v>28</v>
      </c>
      <c r="B40" s="45"/>
      <c r="C40" s="45"/>
      <c r="D40" s="45"/>
      <c r="E40" s="50"/>
    </row>
    <row r="41" spans="1:5" x14ac:dyDescent="0.25">
      <c r="A41" s="2" t="s">
        <v>29</v>
      </c>
      <c r="B41" s="45"/>
      <c r="C41" s="45"/>
      <c r="D41" s="45"/>
      <c r="E41" s="50"/>
    </row>
    <row r="42" spans="1:5" x14ac:dyDescent="0.25">
      <c r="A42" s="2" t="s">
        <v>30</v>
      </c>
      <c r="B42" s="45"/>
      <c r="C42" s="45"/>
      <c r="D42" s="45"/>
      <c r="E42" s="50"/>
    </row>
    <row r="43" spans="1:5" x14ac:dyDescent="0.25">
      <c r="A43" s="2" t="s">
        <v>31</v>
      </c>
      <c r="B43" s="45"/>
      <c r="C43" s="45"/>
      <c r="D43" s="45"/>
      <c r="E43" s="50"/>
    </row>
    <row r="44" spans="1:5" x14ac:dyDescent="0.25">
      <c r="A44" s="2" t="s">
        <v>32</v>
      </c>
      <c r="B44" s="45"/>
      <c r="C44" s="45"/>
      <c r="D44" s="45"/>
      <c r="E44" s="50"/>
    </row>
    <row r="45" spans="1:5" x14ac:dyDescent="0.25">
      <c r="A45" s="2" t="s">
        <v>33</v>
      </c>
      <c r="B45" s="45"/>
      <c r="C45" s="45"/>
      <c r="D45" s="45"/>
      <c r="E45" s="50"/>
    </row>
    <row r="46" spans="1:5" x14ac:dyDescent="0.25">
      <c r="A46" s="2" t="s">
        <v>34</v>
      </c>
      <c r="B46" s="45"/>
      <c r="C46" s="45"/>
      <c r="D46" s="45"/>
      <c r="E46" s="50"/>
    </row>
    <row r="47" spans="1:5" x14ac:dyDescent="0.25">
      <c r="A47" s="2" t="s">
        <v>4</v>
      </c>
      <c r="B47" s="45"/>
      <c r="C47" s="45"/>
      <c r="D47" s="45"/>
      <c r="E47" s="50"/>
    </row>
    <row r="48" spans="1:5" x14ac:dyDescent="0.25">
      <c r="A48" s="2" t="s">
        <v>4</v>
      </c>
      <c r="B48" s="45"/>
      <c r="C48" s="45"/>
      <c r="D48" s="45"/>
      <c r="E48" s="50"/>
    </row>
    <row r="49" spans="1:5" x14ac:dyDescent="0.25">
      <c r="A49" s="2" t="s">
        <v>4</v>
      </c>
      <c r="B49" s="45"/>
      <c r="C49" s="45"/>
      <c r="D49" s="45"/>
      <c r="E49" s="50"/>
    </row>
    <row r="50" spans="1:5" x14ac:dyDescent="0.25">
      <c r="A50" s="2" t="s">
        <v>4</v>
      </c>
      <c r="B50" s="45"/>
      <c r="C50" s="45"/>
      <c r="D50" s="45"/>
      <c r="E50" s="50"/>
    </row>
    <row r="51" spans="1:5" x14ac:dyDescent="0.25">
      <c r="A51" s="19" t="s">
        <v>35</v>
      </c>
      <c r="B51" s="45"/>
      <c r="C51" s="45"/>
      <c r="D51" s="45"/>
      <c r="E51" s="50"/>
    </row>
    <row r="52" spans="1:5" x14ac:dyDescent="0.25">
      <c r="A52" s="2" t="s">
        <v>36</v>
      </c>
      <c r="B52" s="45"/>
      <c r="C52" s="45"/>
      <c r="D52" s="45"/>
      <c r="E52" s="50"/>
    </row>
    <row r="53" spans="1:5" x14ac:dyDescent="0.25">
      <c r="A53" s="2" t="s">
        <v>37</v>
      </c>
      <c r="B53" s="45"/>
      <c r="C53" s="45"/>
      <c r="D53" s="45"/>
      <c r="E53" s="50"/>
    </row>
    <row r="54" spans="1:5" x14ac:dyDescent="0.25">
      <c r="A54" s="2" t="s">
        <v>38</v>
      </c>
      <c r="B54" s="45"/>
      <c r="C54" s="45"/>
      <c r="D54" s="45"/>
      <c r="E54" s="50"/>
    </row>
    <row r="55" spans="1:5" x14ac:dyDescent="0.25">
      <c r="A55" s="2" t="s">
        <v>39</v>
      </c>
      <c r="B55" s="45"/>
      <c r="C55" s="45"/>
      <c r="D55" s="45"/>
      <c r="E55" s="50"/>
    </row>
    <row r="56" spans="1:5" x14ac:dyDescent="0.25">
      <c r="A56" s="2" t="s">
        <v>4</v>
      </c>
      <c r="B56" s="45"/>
      <c r="C56" s="45"/>
      <c r="D56" s="45"/>
      <c r="E56" s="50"/>
    </row>
    <row r="57" spans="1:5" x14ac:dyDescent="0.25">
      <c r="A57" s="2" t="s">
        <v>4</v>
      </c>
      <c r="B57" s="45"/>
      <c r="C57" s="45"/>
      <c r="D57" s="45"/>
      <c r="E57" s="50"/>
    </row>
    <row r="58" spans="1:5" x14ac:dyDescent="0.25">
      <c r="A58" s="2" t="s">
        <v>4</v>
      </c>
      <c r="B58" s="45"/>
      <c r="C58" s="45"/>
      <c r="D58" s="45"/>
      <c r="E58" s="50"/>
    </row>
    <row r="59" spans="1:5" x14ac:dyDescent="0.25">
      <c r="A59" s="2" t="s">
        <v>4</v>
      </c>
      <c r="B59" s="45"/>
      <c r="C59" s="45"/>
      <c r="D59" s="45"/>
      <c r="E59" s="50"/>
    </row>
    <row r="60" spans="1:5" x14ac:dyDescent="0.25">
      <c r="A60" s="19" t="s">
        <v>40</v>
      </c>
      <c r="B60" s="45"/>
      <c r="C60" s="45"/>
      <c r="D60" s="45"/>
      <c r="E60" s="50"/>
    </row>
    <row r="61" spans="1:5" x14ac:dyDescent="0.25">
      <c r="A61" s="2" t="s">
        <v>41</v>
      </c>
      <c r="B61" s="45"/>
      <c r="C61" s="45"/>
      <c r="D61" s="45"/>
      <c r="E61" s="50"/>
    </row>
    <row r="62" spans="1:5" x14ac:dyDescent="0.25">
      <c r="A62" s="2" t="s">
        <v>42</v>
      </c>
      <c r="B62" s="45"/>
      <c r="C62" s="45"/>
      <c r="D62" s="45"/>
      <c r="E62" s="50"/>
    </row>
    <row r="63" spans="1:5" x14ac:dyDescent="0.25">
      <c r="A63" s="2" t="s">
        <v>43</v>
      </c>
      <c r="B63" s="45"/>
      <c r="C63" s="45"/>
      <c r="D63" s="45"/>
      <c r="E63" s="50"/>
    </row>
    <row r="64" spans="1:5" x14ac:dyDescent="0.25">
      <c r="A64" s="2" t="s">
        <v>44</v>
      </c>
      <c r="B64" s="45"/>
      <c r="C64" s="45"/>
      <c r="D64" s="45"/>
      <c r="E64" s="50"/>
    </row>
    <row r="65" spans="1:5" x14ac:dyDescent="0.25">
      <c r="A65" s="2" t="s">
        <v>45</v>
      </c>
      <c r="B65" s="45"/>
      <c r="C65" s="45"/>
      <c r="D65" s="45"/>
      <c r="E65" s="50"/>
    </row>
    <row r="66" spans="1:5" x14ac:dyDescent="0.25">
      <c r="A66" s="2" t="s">
        <v>4</v>
      </c>
      <c r="B66" s="45"/>
      <c r="C66" s="45"/>
      <c r="D66" s="45"/>
      <c r="E66" s="50"/>
    </row>
    <row r="67" spans="1:5" x14ac:dyDescent="0.25">
      <c r="A67" s="2" t="s">
        <v>4</v>
      </c>
      <c r="B67" s="45"/>
      <c r="C67" s="45"/>
      <c r="D67" s="45"/>
      <c r="E67" s="50"/>
    </row>
    <row r="68" spans="1:5" x14ac:dyDescent="0.25">
      <c r="A68" s="2" t="s">
        <v>4</v>
      </c>
      <c r="B68" s="45"/>
      <c r="C68" s="45"/>
      <c r="D68" s="45"/>
      <c r="E68" s="50"/>
    </row>
    <row r="69" spans="1:5" x14ac:dyDescent="0.25">
      <c r="A69" s="19" t="s">
        <v>46</v>
      </c>
      <c r="B69" s="45"/>
      <c r="C69" s="45"/>
      <c r="D69" s="45"/>
      <c r="E69" s="50"/>
    </row>
    <row r="70" spans="1:5" x14ac:dyDescent="0.25">
      <c r="A70" s="2" t="s">
        <v>47</v>
      </c>
      <c r="B70" s="45"/>
      <c r="C70" s="45"/>
      <c r="D70" s="45"/>
      <c r="E70" s="50"/>
    </row>
    <row r="71" spans="1:5" x14ac:dyDescent="0.25">
      <c r="A71" s="2" t="s">
        <v>48</v>
      </c>
      <c r="B71" s="45"/>
      <c r="C71" s="45"/>
      <c r="D71" s="45"/>
      <c r="E71" s="50"/>
    </row>
    <row r="72" spans="1:5" x14ac:dyDescent="0.25">
      <c r="A72" s="2" t="s">
        <v>49</v>
      </c>
      <c r="B72" s="45"/>
      <c r="C72" s="45"/>
      <c r="D72" s="45"/>
      <c r="E72" s="50"/>
    </row>
    <row r="73" spans="1:5" x14ac:dyDescent="0.25">
      <c r="A73" s="2" t="s">
        <v>50</v>
      </c>
      <c r="B73" s="45"/>
      <c r="C73" s="45"/>
      <c r="D73" s="45"/>
      <c r="E73" s="50"/>
    </row>
    <row r="74" spans="1:5" x14ac:dyDescent="0.25">
      <c r="A74" s="2" t="s">
        <v>51</v>
      </c>
      <c r="B74" s="45"/>
      <c r="C74" s="45"/>
      <c r="D74" s="45"/>
      <c r="E74" s="50"/>
    </row>
    <row r="75" spans="1:5" x14ac:dyDescent="0.25">
      <c r="A75" s="2" t="s">
        <v>52</v>
      </c>
      <c r="B75" s="45"/>
      <c r="C75" s="45"/>
      <c r="D75" s="45"/>
      <c r="E75" s="50"/>
    </row>
    <row r="76" spans="1:5" x14ac:dyDescent="0.25">
      <c r="A76" s="2" t="s">
        <v>53</v>
      </c>
      <c r="B76" s="45"/>
      <c r="C76" s="45"/>
      <c r="D76" s="45"/>
      <c r="E76" s="50"/>
    </row>
    <row r="77" spans="1:5" x14ac:dyDescent="0.25">
      <c r="A77" s="2" t="s">
        <v>54</v>
      </c>
      <c r="B77" s="45"/>
      <c r="C77" s="45"/>
      <c r="D77" s="45"/>
      <c r="E77" s="50"/>
    </row>
    <row r="78" spans="1:5" x14ac:dyDescent="0.25">
      <c r="A78" s="2" t="s">
        <v>55</v>
      </c>
      <c r="B78" s="45"/>
      <c r="C78" s="45"/>
      <c r="D78" s="45"/>
      <c r="E78" s="50"/>
    </row>
    <row r="79" spans="1:5" x14ac:dyDescent="0.25">
      <c r="A79" s="2" t="s">
        <v>56</v>
      </c>
      <c r="B79" s="45"/>
      <c r="C79" s="45"/>
      <c r="D79" s="45"/>
      <c r="E79" s="50"/>
    </row>
    <row r="80" spans="1:5" x14ac:dyDescent="0.25">
      <c r="A80" s="2" t="s">
        <v>57</v>
      </c>
      <c r="B80" s="45"/>
      <c r="C80" s="45"/>
      <c r="D80" s="45"/>
      <c r="E80" s="50"/>
    </row>
    <row r="81" spans="1:5" x14ac:dyDescent="0.25">
      <c r="A81" s="2" t="s">
        <v>58</v>
      </c>
      <c r="B81" s="45"/>
      <c r="C81" s="45"/>
      <c r="D81" s="45"/>
      <c r="E81" s="50"/>
    </row>
    <row r="82" spans="1:5" x14ac:dyDescent="0.25">
      <c r="A82" s="2" t="s">
        <v>4</v>
      </c>
      <c r="B82" s="45"/>
      <c r="C82" s="45"/>
      <c r="D82" s="45"/>
      <c r="E82" s="50"/>
    </row>
    <row r="83" spans="1:5" x14ac:dyDescent="0.25">
      <c r="A83" s="2" t="s">
        <v>4</v>
      </c>
      <c r="B83" s="45"/>
      <c r="C83" s="45"/>
      <c r="D83" s="45"/>
      <c r="E83" s="50"/>
    </row>
    <row r="84" spans="1:5" x14ac:dyDescent="0.25">
      <c r="A84" s="2" t="s">
        <v>4</v>
      </c>
      <c r="B84" s="45"/>
      <c r="C84" s="45"/>
      <c r="D84" s="45"/>
      <c r="E84" s="50"/>
    </row>
    <row r="85" spans="1:5" x14ac:dyDescent="0.25">
      <c r="A85" s="2" t="s">
        <v>4</v>
      </c>
      <c r="B85" s="45"/>
      <c r="C85" s="45"/>
      <c r="D85" s="45"/>
      <c r="E85" s="50"/>
    </row>
    <row r="86" spans="1:5" x14ac:dyDescent="0.25">
      <c r="A86" s="73"/>
      <c r="B86" s="73"/>
      <c r="C86" s="73"/>
      <c r="D86" s="73"/>
      <c r="E86" s="73"/>
    </row>
    <row r="87" spans="1:5" x14ac:dyDescent="0.25">
      <c r="A87" s="7" t="s">
        <v>59</v>
      </c>
      <c r="B87" s="49">
        <f>SUM(B98,B99,B88,B89,B90,B93,B94,B95,B96,B97,B100)</f>
        <v>0</v>
      </c>
      <c r="C87" s="49">
        <f t="shared" ref="C87:D87" si="4">SUM(C98,C99,C88,C89,C90,C93,C94,C95,C96,C97,C100)</f>
        <v>0</v>
      </c>
      <c r="D87" s="49">
        <f t="shared" si="4"/>
        <v>0</v>
      </c>
      <c r="E87" s="59"/>
    </row>
    <row r="88" spans="1:5" x14ac:dyDescent="0.25">
      <c r="A88" s="2" t="s">
        <v>60</v>
      </c>
      <c r="B88" s="45"/>
      <c r="C88" s="45"/>
      <c r="D88" s="45"/>
      <c r="E88" s="50"/>
    </row>
    <row r="89" spans="1:5" x14ac:dyDescent="0.25">
      <c r="A89" s="2" t="s">
        <v>61</v>
      </c>
      <c r="B89" s="45"/>
      <c r="C89" s="45"/>
      <c r="D89" s="45"/>
      <c r="E89" s="50"/>
    </row>
    <row r="90" spans="1:5" x14ac:dyDescent="0.25">
      <c r="A90" s="2" t="s">
        <v>62</v>
      </c>
      <c r="B90" s="45">
        <f>SUM(B91:B92)</f>
        <v>0</v>
      </c>
      <c r="C90" s="45">
        <f t="shared" ref="C90:D90" si="5">SUM(C91:C92)</f>
        <v>0</v>
      </c>
      <c r="D90" s="45">
        <f t="shared" si="5"/>
        <v>0</v>
      </c>
      <c r="E90" s="50"/>
    </row>
    <row r="91" spans="1:5" x14ac:dyDescent="0.25">
      <c r="A91" s="30" t="s">
        <v>63</v>
      </c>
      <c r="B91" s="45"/>
      <c r="C91" s="45"/>
      <c r="D91" s="45"/>
      <c r="E91" s="50"/>
    </row>
    <row r="92" spans="1:5" x14ac:dyDescent="0.25">
      <c r="A92" s="30" t="s">
        <v>64</v>
      </c>
      <c r="B92" s="45"/>
      <c r="C92" s="45"/>
      <c r="D92" s="45"/>
      <c r="E92" s="50"/>
    </row>
    <row r="93" spans="1:5" x14ac:dyDescent="0.25">
      <c r="A93" s="2" t="s">
        <v>65</v>
      </c>
      <c r="B93" s="45"/>
      <c r="C93" s="45"/>
      <c r="D93" s="45"/>
      <c r="E93" s="50"/>
    </row>
    <row r="94" spans="1:5" x14ac:dyDescent="0.25">
      <c r="A94" s="2" t="s">
        <v>66</v>
      </c>
      <c r="B94" s="45"/>
      <c r="C94" s="45"/>
      <c r="D94" s="45"/>
      <c r="E94" s="50"/>
    </row>
    <row r="95" spans="1:5" x14ac:dyDescent="0.25">
      <c r="A95" s="2" t="s">
        <v>67</v>
      </c>
      <c r="B95" s="45"/>
      <c r="C95" s="45"/>
      <c r="D95" s="45"/>
      <c r="E95" s="50"/>
    </row>
    <row r="96" spans="1:5" x14ac:dyDescent="0.25">
      <c r="A96" s="2" t="s">
        <v>68</v>
      </c>
      <c r="B96" s="45"/>
      <c r="C96" s="45"/>
      <c r="D96" s="45"/>
      <c r="E96" s="50"/>
    </row>
    <row r="97" spans="1:7" x14ac:dyDescent="0.25">
      <c r="A97" s="2" t="s">
        <v>69</v>
      </c>
      <c r="B97" s="45"/>
      <c r="C97" s="45"/>
      <c r="D97" s="45"/>
      <c r="E97" s="50"/>
    </row>
    <row r="98" spans="1:7" x14ac:dyDescent="0.25">
      <c r="A98" s="2" t="s">
        <v>4</v>
      </c>
      <c r="B98" s="45"/>
      <c r="C98" s="45"/>
      <c r="D98" s="45"/>
      <c r="E98" s="50"/>
    </row>
    <row r="99" spans="1:7" x14ac:dyDescent="0.25">
      <c r="A99" s="2" t="s">
        <v>4</v>
      </c>
      <c r="B99" s="45"/>
      <c r="C99" s="45"/>
      <c r="D99" s="45"/>
      <c r="E99" s="50"/>
    </row>
    <row r="100" spans="1:7" x14ac:dyDescent="0.25">
      <c r="A100" s="2" t="s">
        <v>4</v>
      </c>
      <c r="B100" s="45"/>
      <c r="C100" s="45"/>
      <c r="D100" s="45"/>
      <c r="E100" s="50"/>
    </row>
    <row r="101" spans="1:7" x14ac:dyDescent="0.25">
      <c r="A101" s="73"/>
      <c r="B101" s="73"/>
      <c r="C101" s="73"/>
      <c r="D101" s="73"/>
      <c r="E101" s="73"/>
    </row>
    <row r="102" spans="1:7" ht="15" customHeight="1" x14ac:dyDescent="0.25">
      <c r="A102" s="7" t="s">
        <v>70</v>
      </c>
      <c r="B102" s="49">
        <f>SUM(B103:B111)</f>
        <v>0</v>
      </c>
      <c r="C102" s="49">
        <f t="shared" ref="C102:D102" si="6">SUM(C103:C111)</f>
        <v>0</v>
      </c>
      <c r="D102" s="49">
        <f t="shared" si="6"/>
        <v>0</v>
      </c>
      <c r="E102" s="60"/>
      <c r="G102" t="s">
        <v>289</v>
      </c>
    </row>
    <row r="103" spans="1:7" x14ac:dyDescent="0.25">
      <c r="A103" s="10" t="s">
        <v>0</v>
      </c>
      <c r="B103" s="45"/>
      <c r="C103" s="45"/>
      <c r="D103" s="45"/>
      <c r="E103" s="50"/>
    </row>
    <row r="104" spans="1:7" x14ac:dyDescent="0.25">
      <c r="A104" s="10" t="s">
        <v>1</v>
      </c>
      <c r="B104" s="45"/>
      <c r="C104" s="45"/>
      <c r="D104" s="45"/>
      <c r="E104" s="50"/>
      <c r="G104" t="s">
        <v>290</v>
      </c>
    </row>
    <row r="105" spans="1:7" x14ac:dyDescent="0.25">
      <c r="A105" s="10" t="s">
        <v>2</v>
      </c>
      <c r="B105" s="45"/>
      <c r="C105" s="45"/>
      <c r="D105" s="45"/>
      <c r="E105" s="50"/>
    </row>
    <row r="106" spans="1:7" x14ac:dyDescent="0.25">
      <c r="A106" s="10" t="s">
        <v>3</v>
      </c>
      <c r="B106" s="45"/>
      <c r="C106" s="45"/>
      <c r="D106" s="45"/>
      <c r="E106" s="50"/>
      <c r="G106" t="s">
        <v>291</v>
      </c>
    </row>
    <row r="107" spans="1:7" x14ac:dyDescent="0.25">
      <c r="A107" s="10" t="s">
        <v>71</v>
      </c>
      <c r="B107" s="45"/>
      <c r="C107" s="45"/>
      <c r="D107" s="45"/>
      <c r="E107" s="50"/>
    </row>
    <row r="108" spans="1:7" x14ac:dyDescent="0.25">
      <c r="A108" s="10" t="s">
        <v>72</v>
      </c>
      <c r="B108" s="45"/>
      <c r="C108" s="45"/>
      <c r="D108" s="45"/>
      <c r="E108" s="50"/>
      <c r="G108" t="s">
        <v>292</v>
      </c>
    </row>
    <row r="109" spans="1:7" x14ac:dyDescent="0.25">
      <c r="A109" s="10" t="s">
        <v>4</v>
      </c>
      <c r="B109" s="45"/>
      <c r="C109" s="45"/>
      <c r="D109" s="45"/>
      <c r="E109" s="50"/>
    </row>
    <row r="110" spans="1:7" x14ac:dyDescent="0.25">
      <c r="A110" s="10" t="s">
        <v>4</v>
      </c>
      <c r="B110" s="45"/>
      <c r="C110" s="45"/>
      <c r="D110" s="45"/>
      <c r="E110" s="50"/>
      <c r="G110" t="s">
        <v>293</v>
      </c>
    </row>
    <row r="111" spans="1:7" x14ac:dyDescent="0.25">
      <c r="A111" s="10" t="s">
        <v>4</v>
      </c>
      <c r="B111" s="45"/>
      <c r="C111" s="45"/>
      <c r="D111" s="45"/>
      <c r="E111" s="50"/>
    </row>
    <row r="112" spans="1:7" x14ac:dyDescent="0.25">
      <c r="A112" s="73"/>
      <c r="B112" s="73"/>
      <c r="C112" s="73"/>
      <c r="D112" s="73"/>
      <c r="E112" s="73"/>
      <c r="G112" t="s">
        <v>294</v>
      </c>
    </row>
    <row r="113" spans="1:9" x14ac:dyDescent="0.25">
      <c r="A113" s="7" t="s">
        <v>73</v>
      </c>
      <c r="B113" s="49">
        <f>SUM(B114:B119)</f>
        <v>0</v>
      </c>
      <c r="C113" s="49">
        <f>SUM(C114:C119)</f>
        <v>0</v>
      </c>
      <c r="D113" s="49">
        <f>SUM(D114:D119)</f>
        <v>0</v>
      </c>
      <c r="E113" s="60"/>
    </row>
    <row r="114" spans="1:9" x14ac:dyDescent="0.25">
      <c r="A114" s="2" t="s">
        <v>74</v>
      </c>
      <c r="B114" s="45"/>
      <c r="C114" s="45"/>
      <c r="D114" s="45"/>
      <c r="E114" s="50"/>
      <c r="G114" t="s">
        <v>295</v>
      </c>
    </row>
    <row r="115" spans="1:9" x14ac:dyDescent="0.25">
      <c r="A115" s="2" t="s">
        <v>75</v>
      </c>
      <c r="B115" s="45"/>
      <c r="C115" s="45"/>
      <c r="D115" s="45"/>
      <c r="E115" s="50"/>
    </row>
    <row r="116" spans="1:9" x14ac:dyDescent="0.25">
      <c r="A116" s="2" t="s">
        <v>76</v>
      </c>
      <c r="B116" s="45"/>
      <c r="C116" s="45"/>
      <c r="D116" s="45"/>
      <c r="E116" s="50"/>
      <c r="G116" t="s">
        <v>296</v>
      </c>
    </row>
    <row r="117" spans="1:9" x14ac:dyDescent="0.25">
      <c r="A117" s="2" t="s">
        <v>4</v>
      </c>
      <c r="B117" s="45"/>
      <c r="C117" s="45"/>
      <c r="D117" s="45"/>
      <c r="E117" s="50"/>
    </row>
    <row r="118" spans="1:9" x14ac:dyDescent="0.25">
      <c r="A118" s="2" t="s">
        <v>4</v>
      </c>
      <c r="B118" s="45"/>
      <c r="C118" s="45"/>
      <c r="D118" s="45"/>
      <c r="E118" s="50"/>
    </row>
    <row r="119" spans="1:9" x14ac:dyDescent="0.25">
      <c r="A119" s="2" t="s">
        <v>4</v>
      </c>
      <c r="B119" s="45"/>
      <c r="C119" s="45"/>
      <c r="D119" s="45"/>
      <c r="E119" s="50"/>
    </row>
    <row r="120" spans="1:9" x14ac:dyDescent="0.25">
      <c r="A120" s="73"/>
      <c r="B120" s="73"/>
      <c r="C120" s="73"/>
      <c r="D120" s="73"/>
      <c r="E120" s="73"/>
    </row>
    <row r="121" spans="1:9" x14ac:dyDescent="0.25">
      <c r="A121" s="9" t="s">
        <v>77</v>
      </c>
      <c r="B121" s="51">
        <f>B22+B25-B29-B87-B102-B113</f>
        <v>0</v>
      </c>
      <c r="C121" s="51">
        <f>C22+C25-C29-C87-C102-C113</f>
        <v>0</v>
      </c>
      <c r="D121" s="51">
        <f>D22+D25-D29-D87-D102-D113</f>
        <v>0</v>
      </c>
      <c r="E121" s="53"/>
      <c r="F121" s="11"/>
      <c r="G121" s="11"/>
      <c r="H121" s="11"/>
      <c r="I121" s="11"/>
    </row>
    <row r="122" spans="1:9" x14ac:dyDescent="0.25">
      <c r="A122" s="20"/>
      <c r="B122" s="53"/>
      <c r="C122" s="53"/>
      <c r="D122" s="21"/>
      <c r="E122" s="53"/>
      <c r="F122" s="11"/>
      <c r="G122" s="11"/>
      <c r="H122" s="11"/>
      <c r="I122" s="11"/>
    </row>
    <row r="123" spans="1:9" ht="15.75" thickBot="1" x14ac:dyDescent="0.3">
      <c r="A123" s="5"/>
      <c r="B123" s="52"/>
      <c r="C123" s="52"/>
      <c r="D123" s="5"/>
      <c r="E123" s="52"/>
    </row>
    <row r="124" spans="1:9" ht="15.75" thickBot="1" x14ac:dyDescent="0.3">
      <c r="A124" s="71" t="s">
        <v>78</v>
      </c>
      <c r="B124" s="72"/>
      <c r="C124" s="72"/>
      <c r="D124" s="72"/>
      <c r="E124" s="72"/>
      <c r="F124" s="28"/>
    </row>
    <row r="125" spans="1:9" x14ac:dyDescent="0.25">
      <c r="A125" s="74"/>
      <c r="B125" s="74"/>
      <c r="C125" s="74"/>
      <c r="D125" s="74"/>
      <c r="E125" s="74"/>
    </row>
    <row r="126" spans="1:9" x14ac:dyDescent="0.25">
      <c r="A126" s="7" t="s">
        <v>79</v>
      </c>
      <c r="B126" s="49">
        <f>SUM(B127:B131)</f>
        <v>0</v>
      </c>
      <c r="C126" s="49">
        <f>SUM(C127:C131)</f>
        <v>0</v>
      </c>
      <c r="D126" s="49">
        <f>SUM(D127:D131)</f>
        <v>0</v>
      </c>
      <c r="E126" s="50"/>
    </row>
    <row r="127" spans="1:9" x14ac:dyDescent="0.25">
      <c r="A127" s="18" t="s">
        <v>80</v>
      </c>
      <c r="B127" s="45"/>
      <c r="C127" s="45"/>
      <c r="D127" s="45"/>
      <c r="E127" s="50"/>
    </row>
    <row r="128" spans="1:9" x14ac:dyDescent="0.25">
      <c r="A128" s="18" t="s">
        <v>81</v>
      </c>
      <c r="B128" s="45"/>
      <c r="C128" s="45"/>
      <c r="D128" s="45"/>
      <c r="E128" s="50"/>
    </row>
    <row r="129" spans="1:6" x14ac:dyDescent="0.25">
      <c r="A129" s="18" t="s">
        <v>4</v>
      </c>
      <c r="B129" s="45"/>
      <c r="C129" s="45"/>
      <c r="D129" s="45"/>
      <c r="E129" s="50"/>
    </row>
    <row r="130" spans="1:6" x14ac:dyDescent="0.25">
      <c r="A130" s="18" t="s">
        <v>4</v>
      </c>
      <c r="B130" s="45"/>
      <c r="C130" s="45"/>
      <c r="D130" s="45"/>
      <c r="E130" s="50"/>
    </row>
    <row r="131" spans="1:6" x14ac:dyDescent="0.25">
      <c r="A131" s="18" t="s">
        <v>4</v>
      </c>
      <c r="B131" s="54"/>
      <c r="C131" s="54"/>
      <c r="D131" s="54"/>
      <c r="E131" s="47"/>
    </row>
    <row r="132" spans="1:6" x14ac:dyDescent="0.25">
      <c r="A132" s="15" t="s">
        <v>82</v>
      </c>
      <c r="B132" s="55">
        <f>SUM(B133:B139)</f>
        <v>0</v>
      </c>
      <c r="C132" s="55">
        <f t="shared" ref="C132:D132" si="7">SUM(C133:C139)</f>
        <v>0</v>
      </c>
      <c r="D132" s="55">
        <f t="shared" si="7"/>
        <v>0</v>
      </c>
      <c r="E132" s="47"/>
    </row>
    <row r="133" spans="1:6" x14ac:dyDescent="0.25">
      <c r="A133" s="17" t="s">
        <v>83</v>
      </c>
      <c r="B133" s="54"/>
      <c r="C133" s="54"/>
      <c r="D133" s="54"/>
      <c r="E133" s="47"/>
    </row>
    <row r="134" spans="1:6" x14ac:dyDescent="0.25">
      <c r="A134" s="17" t="s">
        <v>84</v>
      </c>
      <c r="B134" s="54"/>
      <c r="C134" s="54"/>
      <c r="D134" s="54"/>
      <c r="E134" s="47"/>
    </row>
    <row r="135" spans="1:6" x14ac:dyDescent="0.25">
      <c r="A135" s="17" t="s">
        <v>85</v>
      </c>
      <c r="B135" s="54"/>
      <c r="C135" s="54"/>
      <c r="D135" s="54"/>
      <c r="E135" s="47"/>
    </row>
    <row r="136" spans="1:6" x14ac:dyDescent="0.25">
      <c r="A136" s="17" t="s">
        <v>86</v>
      </c>
      <c r="B136" s="54"/>
      <c r="C136" s="54"/>
      <c r="D136" s="54"/>
      <c r="E136" s="47"/>
    </row>
    <row r="137" spans="1:6" x14ac:dyDescent="0.25">
      <c r="A137" s="17" t="s">
        <v>4</v>
      </c>
      <c r="B137" s="54"/>
      <c r="C137" s="54"/>
      <c r="D137" s="54"/>
      <c r="E137" s="47"/>
    </row>
    <row r="138" spans="1:6" x14ac:dyDescent="0.25">
      <c r="A138" s="17" t="s">
        <v>4</v>
      </c>
      <c r="B138" s="54"/>
      <c r="C138" s="54"/>
      <c r="D138" s="54"/>
      <c r="E138" s="47"/>
    </row>
    <row r="139" spans="1:6" x14ac:dyDescent="0.25">
      <c r="A139" s="17" t="s">
        <v>4</v>
      </c>
      <c r="B139" s="54"/>
      <c r="C139" s="54"/>
      <c r="D139" s="54"/>
      <c r="E139" s="47"/>
    </row>
    <row r="140" spans="1:6" x14ac:dyDescent="0.25">
      <c r="A140" s="1"/>
      <c r="B140" s="47"/>
      <c r="C140" s="47"/>
      <c r="D140" s="1"/>
      <c r="E140" s="47"/>
    </row>
    <row r="141" spans="1:6" x14ac:dyDescent="0.25">
      <c r="A141" s="9" t="s">
        <v>87</v>
      </c>
      <c r="B141" s="51">
        <f>B121+B126-B132</f>
        <v>0</v>
      </c>
      <c r="C141" s="51">
        <f>C121+C126-C132</f>
        <v>0</v>
      </c>
      <c r="D141" s="51">
        <f>D121+D126-D132</f>
        <v>0</v>
      </c>
      <c r="E141" s="47"/>
    </row>
    <row r="142" spans="1:6" ht="15.75" thickBot="1" x14ac:dyDescent="0.3">
      <c r="A142" s="1"/>
      <c r="B142" s="47"/>
      <c r="C142" s="47"/>
      <c r="D142" s="1"/>
      <c r="E142" s="47"/>
    </row>
    <row r="143" spans="1:6" ht="15.75" thickBot="1" x14ac:dyDescent="0.3">
      <c r="A143" s="71" t="s">
        <v>88</v>
      </c>
      <c r="B143" s="72"/>
      <c r="C143" s="72"/>
      <c r="D143" s="72"/>
      <c r="E143" s="72"/>
      <c r="F143" s="28"/>
    </row>
    <row r="144" spans="1:6" x14ac:dyDescent="0.25">
      <c r="A144" s="1"/>
      <c r="B144" s="47"/>
      <c r="C144" s="47"/>
      <c r="D144" s="1"/>
      <c r="E144" s="47"/>
    </row>
    <row r="145" spans="1:5" x14ac:dyDescent="0.25">
      <c r="A145" s="16" t="s">
        <v>89</v>
      </c>
      <c r="B145" s="56"/>
      <c r="C145" s="56"/>
      <c r="D145" s="56"/>
      <c r="E145" s="47"/>
    </row>
    <row r="146" spans="1:5" x14ac:dyDescent="0.25">
      <c r="A146" s="16" t="s">
        <v>4</v>
      </c>
      <c r="B146" s="56"/>
      <c r="C146" s="56"/>
      <c r="D146" s="56"/>
      <c r="E146" s="47"/>
    </row>
    <row r="147" spans="1:5" x14ac:dyDescent="0.25">
      <c r="A147" s="1"/>
      <c r="B147" s="47"/>
      <c r="C147" s="47"/>
      <c r="D147" s="47"/>
      <c r="E147" s="47"/>
    </row>
    <row r="148" spans="1:5" x14ac:dyDescent="0.25">
      <c r="A148" s="9" t="s">
        <v>90</v>
      </c>
      <c r="B148" s="57">
        <f>B141-B145-B146</f>
        <v>0</v>
      </c>
      <c r="C148" s="57">
        <f t="shared" ref="C148:D148" si="8">C141-C145-C146</f>
        <v>0</v>
      </c>
      <c r="D148" s="57">
        <f t="shared" si="8"/>
        <v>0</v>
      </c>
      <c r="E148" s="47"/>
    </row>
    <row r="149" spans="1:5" x14ac:dyDescent="0.25">
      <c r="A149" s="1"/>
      <c r="B149" s="47"/>
      <c r="C149" s="47"/>
      <c r="D149" s="1"/>
      <c r="E149" s="47"/>
    </row>
  </sheetData>
  <mergeCells count="9">
    <mergeCell ref="A86:E86"/>
    <mergeCell ref="A4:E4"/>
    <mergeCell ref="A5:E5"/>
    <mergeCell ref="A125:E125"/>
    <mergeCell ref="A143:E143"/>
    <mergeCell ref="A120:E120"/>
    <mergeCell ref="A124:E124"/>
    <mergeCell ref="A112:E112"/>
    <mergeCell ref="A101:E10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3"/>
  <sheetViews>
    <sheetView tabSelected="1" workbookViewId="0">
      <selection activeCell="K120" sqref="K120"/>
    </sheetView>
  </sheetViews>
  <sheetFormatPr defaultColWidth="9" defaultRowHeight="15" x14ac:dyDescent="0.25"/>
  <cols>
    <col min="1" max="1" width="45.7109375" customWidth="1"/>
    <col min="2" max="2" width="14" style="58" bestFit="1" customWidth="1"/>
    <col min="3" max="3" width="14.5703125" style="58" bestFit="1" customWidth="1"/>
    <col min="4" max="4" width="14.28515625" bestFit="1" customWidth="1"/>
    <col min="5" max="5" width="10.7109375" style="58" customWidth="1"/>
    <col min="6" max="6" width="13.85546875" customWidth="1"/>
    <col min="7" max="11" width="10.7109375" customWidth="1"/>
  </cols>
  <sheetData>
    <row r="1" spans="1:6" ht="15.75" thickBot="1" x14ac:dyDescent="0.3">
      <c r="A1" s="3"/>
      <c r="B1" s="46"/>
      <c r="C1" s="50"/>
      <c r="D1" s="3"/>
      <c r="E1" s="46"/>
    </row>
    <row r="2" spans="1:6" ht="16.5" thickBot="1" x14ac:dyDescent="0.3">
      <c r="A2" s="12" t="s">
        <v>91</v>
      </c>
      <c r="B2" s="48"/>
      <c r="C2" s="48"/>
      <c r="D2" s="13"/>
      <c r="E2" s="48"/>
      <c r="F2" s="28"/>
    </row>
    <row r="3" spans="1:6" ht="15.75" thickBot="1" x14ac:dyDescent="0.3">
      <c r="A3" s="1"/>
      <c r="B3" s="47"/>
      <c r="C3" s="47"/>
      <c r="D3" s="1"/>
      <c r="E3" s="47"/>
    </row>
    <row r="4" spans="1:6" ht="15.75" thickBot="1" x14ac:dyDescent="0.3">
      <c r="A4" s="71" t="s">
        <v>92</v>
      </c>
      <c r="B4" s="72"/>
      <c r="C4" s="72"/>
      <c r="D4" s="72"/>
      <c r="E4" s="72"/>
      <c r="F4" s="28"/>
    </row>
    <row r="5" spans="1:6" x14ac:dyDescent="0.25">
      <c r="A5" s="73"/>
      <c r="B5" s="73"/>
      <c r="C5" s="73"/>
      <c r="D5" s="73"/>
      <c r="E5" s="73"/>
    </row>
    <row r="6" spans="1:6" x14ac:dyDescent="0.25">
      <c r="A6" s="4"/>
      <c r="B6" s="46" t="s">
        <v>283</v>
      </c>
      <c r="C6" s="46" t="s">
        <v>284</v>
      </c>
      <c r="D6" s="46" t="s">
        <v>285</v>
      </c>
      <c r="E6" s="46"/>
    </row>
    <row r="7" spans="1:6" x14ac:dyDescent="0.25">
      <c r="A7" s="7" t="s">
        <v>286</v>
      </c>
      <c r="B7" s="46"/>
      <c r="C7" s="46"/>
      <c r="D7" s="46"/>
      <c r="E7" s="46"/>
    </row>
    <row r="8" spans="1:6" x14ac:dyDescent="0.25">
      <c r="A8" s="4" t="s">
        <v>287</v>
      </c>
      <c r="B8" s="70">
        <v>100</v>
      </c>
      <c r="C8" s="70">
        <v>175</v>
      </c>
      <c r="D8" s="70">
        <v>200</v>
      </c>
      <c r="E8" s="46"/>
    </row>
    <row r="9" spans="1:6" x14ac:dyDescent="0.25">
      <c r="A9" s="4" t="s">
        <v>288</v>
      </c>
      <c r="B9" s="45">
        <v>15</v>
      </c>
      <c r="C9" s="45">
        <v>15</v>
      </c>
      <c r="D9" s="45">
        <v>17</v>
      </c>
      <c r="E9" s="46"/>
    </row>
    <row r="10" spans="1:6" x14ac:dyDescent="0.25">
      <c r="A10" s="4"/>
      <c r="B10" s="46"/>
      <c r="C10" s="46"/>
      <c r="D10" s="46"/>
      <c r="E10" s="46"/>
    </row>
    <row r="11" spans="1:6" x14ac:dyDescent="0.25">
      <c r="A11" s="7" t="s">
        <v>93</v>
      </c>
      <c r="B11" s="49">
        <f>SUM(B12:B17)</f>
        <v>360000</v>
      </c>
      <c r="C11" s="49">
        <f t="shared" ref="C11:D11" si="0">SUM(C12:C17)</f>
        <v>620000</v>
      </c>
      <c r="D11" s="49">
        <f t="shared" si="0"/>
        <v>840000</v>
      </c>
      <c r="E11" s="50"/>
    </row>
    <row r="12" spans="1:6" x14ac:dyDescent="0.25">
      <c r="A12" s="6" t="s">
        <v>11</v>
      </c>
      <c r="B12" s="45">
        <v>200000</v>
      </c>
      <c r="C12" s="45">
        <v>300000</v>
      </c>
      <c r="D12" s="45">
        <v>400000</v>
      </c>
      <c r="E12" s="50"/>
    </row>
    <row r="13" spans="1:6" x14ac:dyDescent="0.25">
      <c r="A13" s="6" t="s">
        <v>94</v>
      </c>
      <c r="B13" s="45">
        <v>150000</v>
      </c>
      <c r="C13" s="45">
        <v>300000</v>
      </c>
      <c r="D13" s="45">
        <v>400000</v>
      </c>
      <c r="E13" s="50"/>
    </row>
    <row r="14" spans="1:6" x14ac:dyDescent="0.25">
      <c r="A14" s="6" t="s">
        <v>95</v>
      </c>
      <c r="B14" s="45">
        <v>10000</v>
      </c>
      <c r="C14" s="45">
        <v>20000</v>
      </c>
      <c r="D14" s="45">
        <v>40000</v>
      </c>
      <c r="E14" s="50"/>
    </row>
    <row r="15" spans="1:6" x14ac:dyDescent="0.25">
      <c r="A15" s="6" t="s">
        <v>14</v>
      </c>
      <c r="B15" s="45"/>
      <c r="C15" s="45"/>
      <c r="D15" s="45"/>
      <c r="E15" s="50"/>
    </row>
    <row r="16" spans="1:6" x14ac:dyDescent="0.25">
      <c r="A16" s="6" t="s">
        <v>4</v>
      </c>
      <c r="B16" s="45"/>
      <c r="C16" s="45"/>
      <c r="D16" s="45"/>
      <c r="E16" s="50"/>
    </row>
    <row r="17" spans="1:9" x14ac:dyDescent="0.25">
      <c r="A17" s="6" t="s">
        <v>4</v>
      </c>
      <c r="B17" s="45"/>
      <c r="C17" s="45"/>
      <c r="D17" s="45"/>
      <c r="E17" s="50"/>
    </row>
    <row r="18" spans="1:9" x14ac:dyDescent="0.25">
      <c r="A18" s="7" t="s">
        <v>96</v>
      </c>
      <c r="B18" s="49">
        <f>SUM(B19:B24)</f>
        <v>318500</v>
      </c>
      <c r="C18" s="49">
        <f t="shared" ref="C18:D18" si="1">SUM(C19:C24)</f>
        <v>531625</v>
      </c>
      <c r="D18" s="49">
        <f t="shared" si="1"/>
        <v>711400</v>
      </c>
      <c r="E18" s="50"/>
    </row>
    <row r="19" spans="1:9" x14ac:dyDescent="0.25">
      <c r="A19" s="6" t="s">
        <v>11</v>
      </c>
      <c r="B19" s="45">
        <v>180000</v>
      </c>
      <c r="C19" s="45">
        <v>275000</v>
      </c>
      <c r="D19" s="45">
        <v>360000</v>
      </c>
      <c r="E19" s="50"/>
    </row>
    <row r="20" spans="1:9" x14ac:dyDescent="0.25">
      <c r="A20" s="6" t="s">
        <v>97</v>
      </c>
      <c r="B20" s="45">
        <v>130000</v>
      </c>
      <c r="C20" s="45">
        <v>240000</v>
      </c>
      <c r="D20" s="45">
        <v>320000</v>
      </c>
      <c r="E20" s="50"/>
    </row>
    <row r="21" spans="1:9" x14ac:dyDescent="0.25">
      <c r="A21" s="6" t="s">
        <v>95</v>
      </c>
      <c r="B21" s="45">
        <f>+B14*0.7</f>
        <v>7000</v>
      </c>
      <c r="C21" s="45">
        <f t="shared" ref="C21:D21" si="2">+C14*0.7</f>
        <v>14000</v>
      </c>
      <c r="D21" s="45">
        <f t="shared" si="2"/>
        <v>28000</v>
      </c>
      <c r="E21" s="50"/>
    </row>
    <row r="22" spans="1:9" x14ac:dyDescent="0.25">
      <c r="A22" s="6" t="s">
        <v>14</v>
      </c>
      <c r="B22" s="45"/>
      <c r="C22" s="45"/>
      <c r="D22" s="45"/>
      <c r="E22" s="50"/>
    </row>
    <row r="23" spans="1:9" x14ac:dyDescent="0.25">
      <c r="A23" s="6" t="s">
        <v>282</v>
      </c>
      <c r="B23" s="45">
        <f>+B8*B9</f>
        <v>1500</v>
      </c>
      <c r="C23" s="45">
        <f t="shared" ref="C23:D23" si="3">+C8*C9</f>
        <v>2625</v>
      </c>
      <c r="D23" s="45">
        <f t="shared" si="3"/>
        <v>3400</v>
      </c>
      <c r="E23" s="50"/>
    </row>
    <row r="24" spans="1:9" x14ac:dyDescent="0.25">
      <c r="A24" s="6" t="s">
        <v>4</v>
      </c>
      <c r="B24" s="45"/>
      <c r="C24" s="45"/>
      <c r="D24" s="45"/>
      <c r="E24" s="50"/>
    </row>
    <row r="25" spans="1:9" x14ac:dyDescent="0.25">
      <c r="A25" s="8"/>
      <c r="B25" s="50"/>
      <c r="C25" s="50"/>
      <c r="D25" s="50"/>
      <c r="E25" s="50"/>
    </row>
    <row r="26" spans="1:9" x14ac:dyDescent="0.25">
      <c r="A26" s="9" t="s">
        <v>98</v>
      </c>
      <c r="B26" s="51">
        <f>B11-B18</f>
        <v>41500</v>
      </c>
      <c r="C26" s="51">
        <f>C11-C18</f>
        <v>88375</v>
      </c>
      <c r="D26" s="51">
        <f>D11-D18</f>
        <v>128600</v>
      </c>
      <c r="E26" s="53"/>
      <c r="F26" s="11"/>
      <c r="G26" s="11"/>
      <c r="H26" s="11"/>
      <c r="I26" s="11"/>
    </row>
    <row r="27" spans="1:9" x14ac:dyDescent="0.25">
      <c r="A27" s="9"/>
      <c r="B27" s="61">
        <f>IFERROR(B26/B11,0)</f>
        <v>0.11527777777777778</v>
      </c>
      <c r="C27" s="61">
        <f t="shared" ref="C27:D27" si="4">IFERROR(C26/C11,0)</f>
        <v>0.14254032258064517</v>
      </c>
      <c r="D27" s="61">
        <f t="shared" si="4"/>
        <v>0.15309523809523809</v>
      </c>
      <c r="E27" s="53"/>
      <c r="F27" s="11"/>
      <c r="G27" s="11"/>
      <c r="H27" s="11"/>
      <c r="I27" s="11"/>
    </row>
    <row r="28" spans="1:9" x14ac:dyDescent="0.25">
      <c r="A28" s="5"/>
      <c r="B28" s="52"/>
      <c r="C28" s="52"/>
      <c r="D28" s="52"/>
      <c r="E28" s="52"/>
    </row>
    <row r="29" spans="1:9" x14ac:dyDescent="0.25">
      <c r="A29" s="7" t="s">
        <v>99</v>
      </c>
      <c r="B29" s="49">
        <f>B30</f>
        <v>0</v>
      </c>
      <c r="C29" s="49">
        <f t="shared" ref="C29:D29" si="5">C30</f>
        <v>0</v>
      </c>
      <c r="D29" s="49">
        <f t="shared" si="5"/>
        <v>0</v>
      </c>
      <c r="E29" s="52"/>
    </row>
    <row r="30" spans="1:9" x14ac:dyDescent="0.25">
      <c r="A30" s="29" t="s">
        <v>19</v>
      </c>
      <c r="B30" s="45"/>
      <c r="C30" s="45"/>
      <c r="D30" s="45"/>
      <c r="E30" s="52"/>
    </row>
    <row r="31" spans="1:9" x14ac:dyDescent="0.25">
      <c r="A31" s="29" t="s">
        <v>19</v>
      </c>
      <c r="B31" s="45"/>
      <c r="C31" s="45"/>
      <c r="D31" s="45"/>
      <c r="E31" s="52"/>
    </row>
    <row r="32" spans="1:9" x14ac:dyDescent="0.25">
      <c r="A32" s="5"/>
      <c r="B32" s="52"/>
      <c r="C32" s="52"/>
      <c r="D32" s="52"/>
      <c r="E32" s="52"/>
    </row>
    <row r="33" spans="1:5" x14ac:dyDescent="0.25">
      <c r="A33" s="7" t="s">
        <v>100</v>
      </c>
      <c r="B33" s="49">
        <f>SUM(B34:B89)</f>
        <v>31900.78</v>
      </c>
      <c r="C33" s="49">
        <f>SUM(C34:C89)</f>
        <v>42920.82</v>
      </c>
      <c r="D33" s="49">
        <f>SUM(D34:D89)</f>
        <v>46420</v>
      </c>
      <c r="E33" s="59"/>
    </row>
    <row r="34" spans="1:5" x14ac:dyDescent="0.25">
      <c r="A34" s="19" t="s">
        <v>101</v>
      </c>
      <c r="B34" s="45"/>
      <c r="C34" s="45"/>
      <c r="D34" s="45"/>
      <c r="E34" s="50"/>
    </row>
    <row r="35" spans="1:5" x14ac:dyDescent="0.25">
      <c r="A35" s="2" t="s">
        <v>102</v>
      </c>
      <c r="B35" s="45">
        <f>600*12</f>
        <v>7200</v>
      </c>
      <c r="C35" s="45">
        <v>8000</v>
      </c>
      <c r="D35" s="45">
        <v>8000</v>
      </c>
      <c r="E35" s="50"/>
    </row>
    <row r="36" spans="1:5" x14ac:dyDescent="0.25">
      <c r="A36" s="2" t="s">
        <v>103</v>
      </c>
      <c r="B36" s="45">
        <v>1200</v>
      </c>
      <c r="C36" s="45">
        <v>1400</v>
      </c>
      <c r="D36" s="45">
        <v>1500</v>
      </c>
      <c r="E36" s="50"/>
    </row>
    <row r="37" spans="1:5" x14ac:dyDescent="0.25">
      <c r="A37" s="2" t="s">
        <v>104</v>
      </c>
      <c r="B37" s="45">
        <v>600</v>
      </c>
      <c r="C37" s="45">
        <v>600</v>
      </c>
      <c r="D37" s="45">
        <v>600</v>
      </c>
      <c r="E37" s="50"/>
    </row>
    <row r="38" spans="1:5" x14ac:dyDescent="0.25">
      <c r="A38" s="2" t="s">
        <v>105</v>
      </c>
      <c r="B38" s="45">
        <v>500</v>
      </c>
      <c r="C38" s="45">
        <v>200</v>
      </c>
      <c r="D38" s="45">
        <v>200</v>
      </c>
      <c r="E38" s="50"/>
    </row>
    <row r="39" spans="1:5" x14ac:dyDescent="0.25">
      <c r="A39" s="2" t="s">
        <v>106</v>
      </c>
      <c r="B39" s="45"/>
      <c r="C39" s="45"/>
      <c r="D39" s="45"/>
      <c r="E39" s="50"/>
    </row>
    <row r="40" spans="1:5" x14ac:dyDescent="0.25">
      <c r="A40" s="2" t="s">
        <v>107</v>
      </c>
      <c r="B40" s="45">
        <v>500</v>
      </c>
      <c r="C40" s="45">
        <v>500</v>
      </c>
      <c r="D40" s="45">
        <v>500</v>
      </c>
      <c r="E40" s="50"/>
    </row>
    <row r="41" spans="1:5" x14ac:dyDescent="0.25">
      <c r="A41" s="2" t="s">
        <v>4</v>
      </c>
      <c r="B41" s="45"/>
      <c r="C41" s="45"/>
      <c r="D41" s="45"/>
      <c r="E41" s="50"/>
    </row>
    <row r="42" spans="1:5" x14ac:dyDescent="0.25">
      <c r="A42" s="2"/>
      <c r="B42" s="45"/>
      <c r="C42" s="45"/>
      <c r="D42" s="45"/>
      <c r="E42" s="50"/>
    </row>
    <row r="43" spans="1:5" x14ac:dyDescent="0.25">
      <c r="A43" s="2" t="s">
        <v>4</v>
      </c>
      <c r="B43" s="45"/>
      <c r="C43" s="45"/>
      <c r="D43" s="45"/>
      <c r="E43" s="50"/>
    </row>
    <row r="44" spans="1:5" x14ac:dyDescent="0.25">
      <c r="A44" s="19" t="s">
        <v>108</v>
      </c>
      <c r="B44" s="45"/>
      <c r="C44" s="45"/>
      <c r="D44" s="45"/>
      <c r="E44" s="50"/>
    </row>
    <row r="45" spans="1:5" x14ac:dyDescent="0.25">
      <c r="A45" s="2" t="s">
        <v>109</v>
      </c>
      <c r="B45" s="45">
        <v>600</v>
      </c>
      <c r="C45" s="45">
        <v>700</v>
      </c>
      <c r="D45" s="45">
        <v>1400</v>
      </c>
      <c r="E45" s="50"/>
    </row>
    <row r="46" spans="1:5" x14ac:dyDescent="0.25">
      <c r="A46" s="2" t="s">
        <v>110</v>
      </c>
      <c r="B46" s="45">
        <v>2000</v>
      </c>
      <c r="C46" s="45">
        <v>3000</v>
      </c>
      <c r="D46" s="45">
        <v>4000</v>
      </c>
      <c r="E46" s="50"/>
    </row>
    <row r="47" spans="1:5" x14ac:dyDescent="0.25">
      <c r="A47" s="2" t="s">
        <v>31</v>
      </c>
      <c r="B47" s="45"/>
      <c r="C47" s="45"/>
      <c r="D47" s="45"/>
      <c r="E47" s="50"/>
    </row>
    <row r="48" spans="1:5" x14ac:dyDescent="0.25">
      <c r="A48" s="2" t="s">
        <v>111</v>
      </c>
      <c r="B48" s="45">
        <v>1300</v>
      </c>
      <c r="C48" s="45">
        <v>1500</v>
      </c>
      <c r="D48" s="45">
        <v>1600</v>
      </c>
      <c r="E48" s="50"/>
    </row>
    <row r="49" spans="1:5" x14ac:dyDescent="0.25">
      <c r="A49" s="2" t="s">
        <v>112</v>
      </c>
      <c r="B49" s="45"/>
      <c r="C49" s="45"/>
      <c r="D49" s="45"/>
      <c r="E49" s="50"/>
    </row>
    <row r="50" spans="1:5" x14ac:dyDescent="0.25">
      <c r="A50" s="2" t="s">
        <v>113</v>
      </c>
      <c r="B50" s="45"/>
      <c r="C50" s="45"/>
      <c r="D50" s="45"/>
      <c r="E50" s="50"/>
    </row>
    <row r="51" spans="1:5" x14ac:dyDescent="0.25">
      <c r="A51" s="2" t="s">
        <v>4</v>
      </c>
      <c r="B51" s="45"/>
      <c r="C51" s="45"/>
      <c r="D51" s="45"/>
      <c r="E51" s="50"/>
    </row>
    <row r="52" spans="1:5" x14ac:dyDescent="0.25">
      <c r="A52" s="2" t="s">
        <v>4</v>
      </c>
      <c r="B52" s="45"/>
      <c r="C52" s="45"/>
      <c r="D52" s="45"/>
      <c r="E52" s="50"/>
    </row>
    <row r="53" spans="1:5" x14ac:dyDescent="0.25">
      <c r="A53" s="2" t="s">
        <v>4</v>
      </c>
      <c r="B53" s="45"/>
      <c r="C53" s="45"/>
      <c r="D53" s="45"/>
      <c r="E53" s="50"/>
    </row>
    <row r="54" spans="1:5" x14ac:dyDescent="0.25">
      <c r="A54" s="2" t="s">
        <v>4</v>
      </c>
      <c r="B54" s="45"/>
      <c r="C54" s="45"/>
      <c r="D54" s="45"/>
      <c r="E54" s="50"/>
    </row>
    <row r="55" spans="1:5" x14ac:dyDescent="0.25">
      <c r="A55" s="19" t="s">
        <v>114</v>
      </c>
      <c r="B55" s="45"/>
      <c r="C55" s="45"/>
      <c r="D55" s="45"/>
      <c r="E55" s="50"/>
    </row>
    <row r="56" spans="1:5" x14ac:dyDescent="0.25">
      <c r="A56" s="2" t="s">
        <v>115</v>
      </c>
      <c r="B56" s="45">
        <v>1500</v>
      </c>
      <c r="C56" s="45">
        <v>1500</v>
      </c>
      <c r="D56" s="45">
        <v>1500</v>
      </c>
      <c r="E56" s="50"/>
    </row>
    <row r="57" spans="1:5" x14ac:dyDescent="0.25">
      <c r="A57" s="2" t="s">
        <v>116</v>
      </c>
      <c r="B57" s="45">
        <v>500</v>
      </c>
      <c r="C57" s="45">
        <v>1000</v>
      </c>
      <c r="D57" s="45">
        <v>1000</v>
      </c>
      <c r="E57" s="50"/>
    </row>
    <row r="58" spans="1:5" x14ac:dyDescent="0.25">
      <c r="A58" s="2" t="s">
        <v>117</v>
      </c>
      <c r="B58" s="45">
        <v>500</v>
      </c>
      <c r="C58" s="45">
        <v>600</v>
      </c>
      <c r="D58" s="45">
        <v>600</v>
      </c>
      <c r="E58" s="50"/>
    </row>
    <row r="59" spans="1:5" x14ac:dyDescent="0.25">
      <c r="A59" s="2" t="s">
        <v>118</v>
      </c>
      <c r="B59" s="45">
        <v>5000</v>
      </c>
      <c r="C59" s="45">
        <v>5000</v>
      </c>
      <c r="D59" s="45">
        <v>5000</v>
      </c>
      <c r="E59" s="50"/>
    </row>
    <row r="60" spans="1:5" x14ac:dyDescent="0.25">
      <c r="A60" s="2" t="s">
        <v>266</v>
      </c>
      <c r="B60" s="45">
        <v>100</v>
      </c>
      <c r="C60" s="45">
        <v>150</v>
      </c>
      <c r="D60" s="45">
        <v>150</v>
      </c>
      <c r="E60" s="50"/>
    </row>
    <row r="61" spans="1:5" x14ac:dyDescent="0.25">
      <c r="A61" s="2" t="s">
        <v>4</v>
      </c>
      <c r="B61" s="45"/>
      <c r="C61" s="45"/>
      <c r="D61" s="45"/>
      <c r="E61" s="50"/>
    </row>
    <row r="62" spans="1:5" x14ac:dyDescent="0.25">
      <c r="A62" s="2" t="s">
        <v>4</v>
      </c>
      <c r="B62" s="45"/>
      <c r="C62" s="45"/>
      <c r="D62" s="45"/>
      <c r="E62" s="50"/>
    </row>
    <row r="63" spans="1:5" x14ac:dyDescent="0.25">
      <c r="A63" s="2" t="s">
        <v>4</v>
      </c>
      <c r="B63" s="45"/>
      <c r="C63" s="45"/>
      <c r="D63" s="45"/>
      <c r="E63" s="50"/>
    </row>
    <row r="64" spans="1:5" x14ac:dyDescent="0.25">
      <c r="A64" s="19" t="s">
        <v>40</v>
      </c>
      <c r="B64" s="45"/>
      <c r="C64" s="45"/>
      <c r="D64" s="45"/>
      <c r="E64" s="50"/>
    </row>
    <row r="65" spans="1:5" x14ac:dyDescent="0.25">
      <c r="A65" s="2" t="s">
        <v>119</v>
      </c>
      <c r="B65" s="45">
        <v>0</v>
      </c>
      <c r="C65" s="45"/>
      <c r="D65" s="45"/>
      <c r="E65" s="50"/>
    </row>
    <row r="66" spans="1:5" x14ac:dyDescent="0.25">
      <c r="A66" s="2" t="s">
        <v>120</v>
      </c>
      <c r="B66" s="45">
        <v>55.41</v>
      </c>
      <c r="C66" s="45">
        <v>1289.5</v>
      </c>
      <c r="D66" s="45">
        <v>1200</v>
      </c>
      <c r="E66" s="50"/>
    </row>
    <row r="67" spans="1:5" x14ac:dyDescent="0.25">
      <c r="A67" s="2" t="s">
        <v>43</v>
      </c>
      <c r="B67" s="45">
        <v>0</v>
      </c>
      <c r="C67" s="45"/>
      <c r="D67" s="45"/>
      <c r="E67" s="50"/>
    </row>
    <row r="68" spans="1:5" x14ac:dyDescent="0.25">
      <c r="A68" s="2" t="s">
        <v>121</v>
      </c>
      <c r="B68" s="45">
        <v>750</v>
      </c>
      <c r="C68" s="45"/>
      <c r="D68" s="45">
        <v>750</v>
      </c>
      <c r="E68" s="50"/>
    </row>
    <row r="69" spans="1:5" x14ac:dyDescent="0.25">
      <c r="A69" s="2" t="s">
        <v>45</v>
      </c>
      <c r="B69" s="45"/>
      <c r="C69" s="45"/>
      <c r="D69" s="45"/>
      <c r="E69" s="50"/>
    </row>
    <row r="70" spans="1:5" x14ac:dyDescent="0.25">
      <c r="A70" s="2"/>
      <c r="B70" s="45"/>
      <c r="C70" s="45"/>
      <c r="D70" s="45"/>
      <c r="E70" s="50"/>
    </row>
    <row r="71" spans="1:5" x14ac:dyDescent="0.25">
      <c r="A71" s="2" t="s">
        <v>4</v>
      </c>
      <c r="B71" s="45"/>
      <c r="C71" s="45"/>
      <c r="D71" s="45"/>
      <c r="E71" s="50"/>
    </row>
    <row r="72" spans="1:5" x14ac:dyDescent="0.25">
      <c r="A72" s="2" t="s">
        <v>4</v>
      </c>
      <c r="B72" s="45"/>
      <c r="C72" s="45"/>
      <c r="D72" s="45"/>
      <c r="E72" s="50"/>
    </row>
    <row r="73" spans="1:5" x14ac:dyDescent="0.25">
      <c r="A73" s="19" t="s">
        <v>122</v>
      </c>
      <c r="B73" s="45"/>
      <c r="C73" s="45"/>
      <c r="D73" s="45"/>
      <c r="E73" s="50"/>
    </row>
    <row r="74" spans="1:5" x14ac:dyDescent="0.25">
      <c r="A74" s="2" t="s">
        <v>123</v>
      </c>
      <c r="B74" s="45">
        <v>120</v>
      </c>
      <c r="C74" s="45">
        <v>120</v>
      </c>
      <c r="D74" s="45">
        <v>120</v>
      </c>
      <c r="E74" s="50"/>
    </row>
    <row r="75" spans="1:5" x14ac:dyDescent="0.25">
      <c r="A75" s="2" t="s">
        <v>48</v>
      </c>
      <c r="B75" s="45"/>
      <c r="C75" s="45"/>
      <c r="D75" s="45"/>
      <c r="E75" s="50"/>
    </row>
    <row r="76" spans="1:5" x14ac:dyDescent="0.25">
      <c r="A76" s="2" t="s">
        <v>49</v>
      </c>
      <c r="B76" s="45">
        <v>0</v>
      </c>
      <c r="C76" s="45">
        <v>611.91</v>
      </c>
      <c r="D76" s="45">
        <v>600</v>
      </c>
      <c r="E76" s="50"/>
    </row>
    <row r="77" spans="1:5" x14ac:dyDescent="0.25">
      <c r="A77" s="2" t="s">
        <v>124</v>
      </c>
      <c r="B77" s="45">
        <v>100</v>
      </c>
      <c r="C77" s="45">
        <v>100</v>
      </c>
      <c r="D77" s="45">
        <v>100</v>
      </c>
      <c r="E77" s="50"/>
    </row>
    <row r="78" spans="1:5" x14ac:dyDescent="0.25">
      <c r="A78" s="2" t="s">
        <v>125</v>
      </c>
      <c r="B78" s="45"/>
      <c r="C78" s="45"/>
      <c r="D78" s="45"/>
      <c r="E78" s="50"/>
    </row>
    <row r="79" spans="1:5" x14ac:dyDescent="0.25">
      <c r="A79" s="2" t="s">
        <v>268</v>
      </c>
      <c r="B79" s="45">
        <v>6000</v>
      </c>
      <c r="C79" s="45">
        <v>7000</v>
      </c>
      <c r="D79" s="45">
        <v>8000</v>
      </c>
      <c r="E79" s="50"/>
    </row>
    <row r="80" spans="1:5" x14ac:dyDescent="0.25">
      <c r="A80" s="2" t="s">
        <v>270</v>
      </c>
      <c r="B80" s="45">
        <v>935</v>
      </c>
      <c r="C80" s="45">
        <v>1000</v>
      </c>
      <c r="D80" s="45">
        <v>3000</v>
      </c>
      <c r="E80" s="50"/>
    </row>
    <row r="81" spans="1:5" x14ac:dyDescent="0.25">
      <c r="A81" s="2" t="s">
        <v>126</v>
      </c>
      <c r="B81" s="45">
        <f>1429.53-443.15</f>
        <v>986.38</v>
      </c>
      <c r="C81" s="45">
        <v>5023.99</v>
      </c>
      <c r="D81" s="45">
        <v>4000</v>
      </c>
      <c r="E81" s="50"/>
    </row>
    <row r="82" spans="1:5" x14ac:dyDescent="0.25">
      <c r="A82" s="2" t="s">
        <v>127</v>
      </c>
      <c r="B82" s="45">
        <f>506.79-253.4</f>
        <v>253.39000000000001</v>
      </c>
      <c r="C82" s="45">
        <v>1804.82</v>
      </c>
      <c r="D82" s="45">
        <v>1000</v>
      </c>
      <c r="E82" s="50"/>
    </row>
    <row r="83" spans="1:5" x14ac:dyDescent="0.25">
      <c r="A83" s="2" t="s">
        <v>128</v>
      </c>
      <c r="B83" s="45">
        <v>11</v>
      </c>
      <c r="C83" s="45"/>
      <c r="D83" s="45"/>
      <c r="E83" s="50"/>
    </row>
    <row r="84" spans="1:5" x14ac:dyDescent="0.25">
      <c r="A84" s="2" t="s">
        <v>269</v>
      </c>
      <c r="B84" s="45">
        <v>489.6</v>
      </c>
      <c r="C84" s="45">
        <v>120.6</v>
      </c>
      <c r="D84" s="45"/>
      <c r="E84" s="50"/>
    </row>
    <row r="85" spans="1:5" x14ac:dyDescent="0.25">
      <c r="A85" s="2" t="s">
        <v>129</v>
      </c>
      <c r="B85" s="45"/>
      <c r="C85" s="45"/>
      <c r="D85" s="45"/>
      <c r="E85" s="50"/>
    </row>
    <row r="86" spans="1:5" x14ac:dyDescent="0.25">
      <c r="A86" s="2" t="s">
        <v>267</v>
      </c>
      <c r="B86" s="45">
        <v>100</v>
      </c>
      <c r="C86" s="45">
        <v>500</v>
      </c>
      <c r="D86" s="45">
        <v>400</v>
      </c>
      <c r="E86" s="50"/>
    </row>
    <row r="87" spans="1:5" x14ac:dyDescent="0.25">
      <c r="A87" s="2" t="s">
        <v>271</v>
      </c>
      <c r="B87" s="45">
        <v>600</v>
      </c>
      <c r="C87" s="45">
        <v>1200</v>
      </c>
      <c r="D87" s="45">
        <v>1200</v>
      </c>
      <c r="E87" s="50"/>
    </row>
    <row r="88" spans="1:5" x14ac:dyDescent="0.25">
      <c r="A88" s="2" t="s">
        <v>272</v>
      </c>
      <c r="B88" s="45"/>
      <c r="C88" s="45"/>
      <c r="D88" s="45"/>
      <c r="E88" s="50"/>
    </row>
    <row r="89" spans="1:5" x14ac:dyDescent="0.25">
      <c r="A89" s="2" t="s">
        <v>4</v>
      </c>
      <c r="B89" s="45"/>
      <c r="C89" s="45"/>
      <c r="D89" s="45"/>
      <c r="E89" s="50"/>
    </row>
    <row r="90" spans="1:5" x14ac:dyDescent="0.25">
      <c r="A90" s="73"/>
      <c r="B90" s="73"/>
      <c r="C90" s="73"/>
      <c r="D90" s="73"/>
      <c r="E90" s="73"/>
    </row>
    <row r="91" spans="1:5" x14ac:dyDescent="0.25">
      <c r="A91" s="7" t="s">
        <v>130</v>
      </c>
      <c r="B91" s="49">
        <f>SUM(B102,B103,B92,B93,B94,B97,B98,B99,B100,B101,B104)</f>
        <v>19000</v>
      </c>
      <c r="C91" s="49">
        <f t="shared" ref="C91:D91" si="6">SUM(C102,C103,C92,C93,C94,C97,C98,C99,C100,C101,C104)</f>
        <v>29000</v>
      </c>
      <c r="D91" s="49">
        <f t="shared" si="6"/>
        <v>37000</v>
      </c>
      <c r="E91" s="59"/>
    </row>
    <row r="92" spans="1:5" x14ac:dyDescent="0.25">
      <c r="A92" s="2" t="s">
        <v>131</v>
      </c>
      <c r="B92" s="45">
        <v>12000</v>
      </c>
      <c r="C92" s="45">
        <v>18000</v>
      </c>
      <c r="D92" s="45">
        <v>24000</v>
      </c>
      <c r="E92" s="50"/>
    </row>
    <row r="93" spans="1:5" x14ac:dyDescent="0.25">
      <c r="A93" s="68" t="s">
        <v>132</v>
      </c>
      <c r="B93" s="45">
        <v>6000</v>
      </c>
      <c r="C93" s="45">
        <v>10000</v>
      </c>
      <c r="D93" s="45">
        <v>12000</v>
      </c>
      <c r="E93" s="50"/>
    </row>
    <row r="94" spans="1:5" x14ac:dyDescent="0.25">
      <c r="A94" s="68" t="s">
        <v>133</v>
      </c>
      <c r="B94" s="45">
        <v>1000</v>
      </c>
      <c r="C94" s="45">
        <v>1000</v>
      </c>
      <c r="D94" s="45">
        <v>1000</v>
      </c>
      <c r="E94" s="50"/>
    </row>
    <row r="95" spans="1:5" x14ac:dyDescent="0.25">
      <c r="A95" s="30" t="s">
        <v>134</v>
      </c>
      <c r="B95" s="45"/>
      <c r="C95" s="45"/>
      <c r="D95" s="45"/>
      <c r="E95" s="50"/>
    </row>
    <row r="96" spans="1:5" x14ac:dyDescent="0.25">
      <c r="A96" s="67" t="s">
        <v>135</v>
      </c>
      <c r="B96" s="45"/>
      <c r="C96" s="45"/>
      <c r="D96" s="45"/>
      <c r="E96" s="50"/>
    </row>
    <row r="97" spans="1:6" x14ac:dyDescent="0.25">
      <c r="A97" s="68" t="s">
        <v>136</v>
      </c>
      <c r="B97" s="45"/>
      <c r="C97" s="45"/>
      <c r="D97" s="45"/>
      <c r="E97" s="50"/>
    </row>
    <row r="98" spans="1:6" x14ac:dyDescent="0.25">
      <c r="A98" s="2" t="s">
        <v>137</v>
      </c>
      <c r="B98" s="45"/>
      <c r="C98" s="45"/>
      <c r="D98" s="45"/>
      <c r="E98" s="50"/>
    </row>
    <row r="99" spans="1:6" x14ac:dyDescent="0.25">
      <c r="A99" s="2" t="s">
        <v>138</v>
      </c>
      <c r="B99" s="45"/>
      <c r="C99" s="45"/>
      <c r="D99" s="45"/>
      <c r="E99" s="50"/>
    </row>
    <row r="100" spans="1:6" x14ac:dyDescent="0.25">
      <c r="A100" s="2" t="s">
        <v>139</v>
      </c>
      <c r="B100" s="45"/>
      <c r="C100" s="45"/>
      <c r="D100" s="45"/>
      <c r="E100" s="50"/>
    </row>
    <row r="101" spans="1:6" x14ac:dyDescent="0.25">
      <c r="A101" s="68" t="s">
        <v>140</v>
      </c>
      <c r="B101" s="45"/>
      <c r="C101" s="45"/>
      <c r="D101" s="45"/>
      <c r="E101" s="50"/>
    </row>
    <row r="102" spans="1:6" x14ac:dyDescent="0.25">
      <c r="A102" s="2" t="s">
        <v>4</v>
      </c>
      <c r="B102" s="45"/>
      <c r="C102" s="45"/>
      <c r="D102" s="45"/>
      <c r="E102" s="50"/>
    </row>
    <row r="103" spans="1:6" x14ac:dyDescent="0.25">
      <c r="A103" s="2" t="s">
        <v>4</v>
      </c>
      <c r="B103" s="45"/>
      <c r="C103" s="45"/>
      <c r="D103" s="45"/>
      <c r="E103" s="50"/>
    </row>
    <row r="104" spans="1:6" x14ac:dyDescent="0.25">
      <c r="A104" s="2" t="s">
        <v>4</v>
      </c>
      <c r="B104" s="45"/>
      <c r="C104" s="45"/>
      <c r="D104" s="45"/>
      <c r="E104" s="50"/>
    </row>
    <row r="105" spans="1:6" x14ac:dyDescent="0.25">
      <c r="A105" s="73"/>
      <c r="B105" s="73"/>
      <c r="C105" s="73"/>
      <c r="D105" s="73"/>
      <c r="E105" s="73"/>
    </row>
    <row r="106" spans="1:6" x14ac:dyDescent="0.25">
      <c r="A106" s="7" t="s">
        <v>141</v>
      </c>
      <c r="B106" s="49">
        <f>SUM(B107:B115)</f>
        <v>0</v>
      </c>
      <c r="C106" s="49">
        <f t="shared" ref="C106:D106" si="7">SUM(C107:C115)</f>
        <v>0</v>
      </c>
      <c r="D106" s="49">
        <f t="shared" si="7"/>
        <v>0</v>
      </c>
      <c r="E106" s="60"/>
      <c r="F106" s="11" t="s">
        <v>274</v>
      </c>
    </row>
    <row r="107" spans="1:6" x14ac:dyDescent="0.25">
      <c r="A107" s="10" t="s">
        <v>142</v>
      </c>
      <c r="B107" s="45"/>
      <c r="C107" s="45"/>
      <c r="D107" s="45"/>
      <c r="E107" s="50"/>
      <c r="F107" t="s">
        <v>275</v>
      </c>
    </row>
    <row r="108" spans="1:6" x14ac:dyDescent="0.25">
      <c r="A108" s="10" t="s">
        <v>143</v>
      </c>
      <c r="B108" s="45"/>
      <c r="C108" s="45"/>
      <c r="D108" s="45"/>
      <c r="E108" s="50"/>
      <c r="F108" t="s">
        <v>276</v>
      </c>
    </row>
    <row r="109" spans="1:6" x14ac:dyDescent="0.25">
      <c r="A109" s="10" t="s">
        <v>144</v>
      </c>
      <c r="B109" s="45"/>
      <c r="C109" s="45"/>
      <c r="D109" s="45"/>
      <c r="E109" s="50"/>
      <c r="F109" t="s">
        <v>277</v>
      </c>
    </row>
    <row r="110" spans="1:6" x14ac:dyDescent="0.25">
      <c r="A110" s="10" t="s">
        <v>145</v>
      </c>
      <c r="B110" s="45"/>
      <c r="C110" s="45"/>
      <c r="D110" s="45"/>
      <c r="E110" s="50"/>
      <c r="F110" t="s">
        <v>281</v>
      </c>
    </row>
    <row r="111" spans="1:6" x14ac:dyDescent="0.25">
      <c r="A111" s="69" t="s">
        <v>146</v>
      </c>
      <c r="B111" s="45"/>
      <c r="C111" s="45"/>
      <c r="D111" s="45"/>
      <c r="E111" s="50"/>
      <c r="F111" t="s">
        <v>278</v>
      </c>
    </row>
    <row r="112" spans="1:6" x14ac:dyDescent="0.25">
      <c r="A112" s="69" t="s">
        <v>147</v>
      </c>
      <c r="B112" s="45"/>
      <c r="C112" s="45"/>
      <c r="D112" s="45"/>
      <c r="E112" s="50"/>
      <c r="F112" t="s">
        <v>279</v>
      </c>
    </row>
    <row r="113" spans="1:9" x14ac:dyDescent="0.25">
      <c r="A113" s="10" t="s">
        <v>4</v>
      </c>
      <c r="B113" s="45"/>
      <c r="C113" s="45"/>
      <c r="D113" s="45"/>
      <c r="E113" s="50"/>
      <c r="F113" t="s">
        <v>280</v>
      </c>
    </row>
    <row r="114" spans="1:9" x14ac:dyDescent="0.25">
      <c r="A114" s="10" t="s">
        <v>4</v>
      </c>
      <c r="B114" s="45"/>
      <c r="C114" s="45"/>
      <c r="D114" s="45"/>
      <c r="E114" s="50"/>
    </row>
    <row r="115" spans="1:9" x14ac:dyDescent="0.25">
      <c r="A115" s="10" t="s">
        <v>4</v>
      </c>
      <c r="B115" s="45"/>
      <c r="C115" s="45"/>
      <c r="D115" s="45"/>
      <c r="E115" s="50"/>
    </row>
    <row r="116" spans="1:9" x14ac:dyDescent="0.25">
      <c r="A116" s="73"/>
      <c r="B116" s="73"/>
      <c r="C116" s="73"/>
      <c r="D116" s="73"/>
      <c r="E116" s="73"/>
    </row>
    <row r="117" spans="1:9" x14ac:dyDescent="0.25">
      <c r="A117" s="7" t="s">
        <v>148</v>
      </c>
      <c r="B117" s="49">
        <f>SUM(B118:B123)</f>
        <v>0</v>
      </c>
      <c r="C117" s="49">
        <f>SUM(C118:C123)</f>
        <v>0</v>
      </c>
      <c r="D117" s="49">
        <f>SUM(D118:D123)</f>
        <v>0</v>
      </c>
      <c r="E117" s="60"/>
    </row>
    <row r="118" spans="1:9" x14ac:dyDescent="0.25">
      <c r="A118" s="2" t="s">
        <v>149</v>
      </c>
      <c r="B118" s="45"/>
      <c r="C118" s="45"/>
      <c r="D118" s="45"/>
      <c r="E118" s="50"/>
    </row>
    <row r="119" spans="1:9" x14ac:dyDescent="0.25">
      <c r="A119" s="2" t="s">
        <v>150</v>
      </c>
      <c r="B119" s="45"/>
      <c r="C119" s="45"/>
      <c r="D119" s="45"/>
      <c r="E119" s="50"/>
    </row>
    <row r="120" spans="1:9" x14ac:dyDescent="0.25">
      <c r="A120" s="2" t="s">
        <v>151</v>
      </c>
      <c r="B120" s="45"/>
      <c r="C120" s="45"/>
      <c r="D120" s="45"/>
      <c r="E120" s="50"/>
    </row>
    <row r="121" spans="1:9" x14ac:dyDescent="0.25">
      <c r="A121" s="2" t="s">
        <v>4</v>
      </c>
      <c r="B121" s="45"/>
      <c r="C121" s="45"/>
      <c r="D121" s="45"/>
      <c r="E121" s="50"/>
    </row>
    <row r="122" spans="1:9" x14ac:dyDescent="0.25">
      <c r="A122" s="2" t="s">
        <v>4</v>
      </c>
      <c r="B122" s="45"/>
      <c r="C122" s="45"/>
      <c r="D122" s="45"/>
      <c r="E122" s="50"/>
    </row>
    <row r="123" spans="1:9" x14ac:dyDescent="0.25">
      <c r="A123" s="2" t="s">
        <v>4</v>
      </c>
      <c r="B123" s="45"/>
      <c r="C123" s="45"/>
      <c r="D123" s="45"/>
      <c r="E123" s="50"/>
    </row>
    <row r="124" spans="1:9" x14ac:dyDescent="0.25">
      <c r="A124" s="73"/>
      <c r="B124" s="73"/>
      <c r="C124" s="73"/>
      <c r="D124" s="73"/>
      <c r="E124" s="73"/>
    </row>
    <row r="125" spans="1:9" x14ac:dyDescent="0.25">
      <c r="A125" s="9" t="s">
        <v>152</v>
      </c>
      <c r="B125" s="51">
        <f>B26+B29-B33-B91-B106-B117</f>
        <v>-9400.7799999999988</v>
      </c>
      <c r="C125" s="51">
        <f>C26+C29-C33-C91-C106-C117</f>
        <v>16454.18</v>
      </c>
      <c r="D125" s="51">
        <f>D26+D29-D33-D91-D106-D117</f>
        <v>45180</v>
      </c>
      <c r="E125" s="53"/>
      <c r="F125" s="11"/>
      <c r="G125" s="11"/>
      <c r="H125" s="11"/>
      <c r="I125" s="11"/>
    </row>
    <row r="126" spans="1:9" x14ac:dyDescent="0.25">
      <c r="A126" s="20"/>
      <c r="B126" s="53"/>
      <c r="C126" s="53"/>
      <c r="D126" s="21"/>
      <c r="E126" s="53"/>
      <c r="F126" s="11"/>
      <c r="G126" s="11"/>
      <c r="H126" s="11"/>
      <c r="I126" s="11"/>
    </row>
    <row r="127" spans="1:9" ht="15.75" thickBot="1" x14ac:dyDescent="0.3">
      <c r="A127" s="5"/>
      <c r="B127" s="52"/>
      <c r="C127" s="52"/>
      <c r="D127" s="5"/>
      <c r="E127" s="52"/>
    </row>
    <row r="128" spans="1:9" ht="15.75" thickBot="1" x14ac:dyDescent="0.3">
      <c r="A128" s="71" t="s">
        <v>153</v>
      </c>
      <c r="B128" s="72"/>
      <c r="C128" s="72"/>
      <c r="D128" s="72"/>
      <c r="E128" s="72"/>
      <c r="F128" s="28"/>
    </row>
    <row r="129" spans="1:5" x14ac:dyDescent="0.25">
      <c r="A129" s="74"/>
      <c r="B129" s="74"/>
      <c r="C129" s="74"/>
      <c r="D129" s="74"/>
      <c r="E129" s="74"/>
    </row>
    <row r="130" spans="1:5" x14ac:dyDescent="0.25">
      <c r="A130" s="7" t="s">
        <v>154</v>
      </c>
      <c r="B130" s="49">
        <f>SUM(B131:B135)</f>
        <v>200</v>
      </c>
      <c r="C130" s="49">
        <f>SUM(C131:C135)</f>
        <v>500</v>
      </c>
      <c r="D130" s="49">
        <f>SUM(D131:D135)</f>
        <v>1000</v>
      </c>
      <c r="E130" s="50"/>
    </row>
    <row r="131" spans="1:5" x14ac:dyDescent="0.25">
      <c r="A131" s="18" t="s">
        <v>155</v>
      </c>
      <c r="B131" s="45">
        <v>200</v>
      </c>
      <c r="C131" s="45">
        <v>500</v>
      </c>
      <c r="D131" s="45">
        <v>1000</v>
      </c>
      <c r="E131" s="50"/>
    </row>
    <row r="132" spans="1:5" x14ac:dyDescent="0.25">
      <c r="A132" s="18" t="s">
        <v>156</v>
      </c>
      <c r="B132" s="45"/>
      <c r="C132" s="45"/>
      <c r="D132" s="45"/>
      <c r="E132" s="50"/>
    </row>
    <row r="133" spans="1:5" x14ac:dyDescent="0.25">
      <c r="A133" s="18" t="s">
        <v>4</v>
      </c>
      <c r="B133" s="45"/>
      <c r="C133" s="45"/>
      <c r="D133" s="45"/>
      <c r="E133" s="50"/>
    </row>
    <row r="134" spans="1:5" x14ac:dyDescent="0.25">
      <c r="A134" s="18" t="s">
        <v>4</v>
      </c>
      <c r="B134" s="45"/>
      <c r="C134" s="45"/>
      <c r="D134" s="45"/>
      <c r="E134" s="50"/>
    </row>
    <row r="135" spans="1:5" x14ac:dyDescent="0.25">
      <c r="A135" s="18" t="s">
        <v>4</v>
      </c>
      <c r="B135" s="54"/>
      <c r="C135" s="54"/>
      <c r="D135" s="54"/>
      <c r="E135" s="47"/>
    </row>
    <row r="136" spans="1:5" x14ac:dyDescent="0.25">
      <c r="A136" s="15" t="s">
        <v>157</v>
      </c>
      <c r="B136" s="55">
        <f>SUM(B137:B143)</f>
        <v>150</v>
      </c>
      <c r="C136" s="55">
        <f t="shared" ref="C136:D136" si="8">SUM(C137:C143)</f>
        <v>150</v>
      </c>
      <c r="D136" s="55">
        <f t="shared" si="8"/>
        <v>150</v>
      </c>
      <c r="E136" s="47"/>
    </row>
    <row r="137" spans="1:5" x14ac:dyDescent="0.25">
      <c r="A137" s="17" t="s">
        <v>158</v>
      </c>
      <c r="B137" s="54">
        <v>150</v>
      </c>
      <c r="C137" s="54">
        <v>150</v>
      </c>
      <c r="D137" s="54">
        <v>150</v>
      </c>
      <c r="E137" s="47"/>
    </row>
    <row r="138" spans="1:5" x14ac:dyDescent="0.25">
      <c r="A138" s="17" t="s">
        <v>159</v>
      </c>
      <c r="B138" s="54"/>
      <c r="C138" s="54"/>
      <c r="D138" s="54"/>
      <c r="E138" s="47"/>
    </row>
    <row r="139" spans="1:5" x14ac:dyDescent="0.25">
      <c r="A139" s="17" t="s">
        <v>160</v>
      </c>
      <c r="B139" s="54"/>
      <c r="C139" s="54"/>
      <c r="D139" s="54"/>
      <c r="E139" s="47"/>
    </row>
    <row r="140" spans="1:5" x14ac:dyDescent="0.25">
      <c r="A140" s="17" t="s">
        <v>161</v>
      </c>
      <c r="B140" s="54"/>
      <c r="C140" s="54"/>
      <c r="D140" s="54"/>
      <c r="E140" s="47"/>
    </row>
    <row r="141" spans="1:5" x14ac:dyDescent="0.25">
      <c r="A141" s="17" t="s">
        <v>4</v>
      </c>
      <c r="B141" s="54"/>
      <c r="C141" s="54"/>
      <c r="D141" s="54"/>
      <c r="E141" s="47"/>
    </row>
    <row r="142" spans="1:5" x14ac:dyDescent="0.25">
      <c r="A142" s="17" t="s">
        <v>4</v>
      </c>
      <c r="B142" s="54"/>
      <c r="C142" s="54"/>
      <c r="D142" s="54"/>
      <c r="E142" s="47"/>
    </row>
    <row r="143" spans="1:5" x14ac:dyDescent="0.25">
      <c r="A143" s="17" t="s">
        <v>4</v>
      </c>
      <c r="B143" s="54"/>
      <c r="C143" s="54"/>
      <c r="D143" s="54"/>
      <c r="E143" s="47"/>
    </row>
    <row r="144" spans="1:5" x14ac:dyDescent="0.25">
      <c r="A144" s="1"/>
      <c r="B144" s="47"/>
      <c r="C144" s="47"/>
      <c r="D144" s="1"/>
      <c r="E144" s="47"/>
    </row>
    <row r="145" spans="1:6" x14ac:dyDescent="0.25">
      <c r="A145" s="9" t="s">
        <v>162</v>
      </c>
      <c r="B145" s="51">
        <f>B125+B130-B136</f>
        <v>-9350.7799999999988</v>
      </c>
      <c r="C145" s="51">
        <f>C125+C130-C136</f>
        <v>16804.18</v>
      </c>
      <c r="D145" s="51">
        <f>D125+D130-D136</f>
        <v>46030</v>
      </c>
      <c r="E145" s="47"/>
    </row>
    <row r="146" spans="1:6" ht="15.75" thickBot="1" x14ac:dyDescent="0.3">
      <c r="A146" s="1"/>
      <c r="B146" s="47"/>
      <c r="C146" s="47"/>
      <c r="D146" s="1"/>
      <c r="E146" s="47"/>
    </row>
    <row r="147" spans="1:6" ht="15.75" thickBot="1" x14ac:dyDescent="0.3">
      <c r="A147" s="71" t="s">
        <v>163</v>
      </c>
      <c r="B147" s="72"/>
      <c r="C147" s="72"/>
      <c r="D147" s="72"/>
      <c r="E147" s="72"/>
      <c r="F147" s="28"/>
    </row>
    <row r="148" spans="1:6" x14ac:dyDescent="0.25">
      <c r="A148" s="1"/>
      <c r="B148" s="47"/>
      <c r="C148" s="47"/>
      <c r="D148" s="1"/>
      <c r="E148" s="47"/>
    </row>
    <row r="149" spans="1:6" x14ac:dyDescent="0.25">
      <c r="A149" s="16" t="s">
        <v>273</v>
      </c>
      <c r="B149" s="56">
        <v>6000</v>
      </c>
      <c r="C149" s="56">
        <v>23000</v>
      </c>
      <c r="D149" s="56">
        <v>2400</v>
      </c>
      <c r="E149" s="47"/>
    </row>
    <row r="150" spans="1:6" x14ac:dyDescent="0.25">
      <c r="A150" s="16" t="s">
        <v>4</v>
      </c>
      <c r="B150" s="56"/>
      <c r="C150" s="56"/>
      <c r="D150" s="56"/>
      <c r="E150" s="47"/>
    </row>
    <row r="151" spans="1:6" x14ac:dyDescent="0.25">
      <c r="A151" s="1"/>
      <c r="B151" s="47"/>
      <c r="C151" s="47"/>
      <c r="D151" s="47"/>
      <c r="E151" s="47"/>
    </row>
    <row r="152" spans="1:6" x14ac:dyDescent="0.25">
      <c r="A152" s="9" t="s">
        <v>164</v>
      </c>
      <c r="B152" s="57">
        <f>B145-B149-B150</f>
        <v>-15350.779999999999</v>
      </c>
      <c r="C152" s="57">
        <f t="shared" ref="C152:D152" si="9">C145-C149-C150</f>
        <v>-6195.82</v>
      </c>
      <c r="D152" s="57">
        <f t="shared" si="9"/>
        <v>43630</v>
      </c>
      <c r="E152" s="47"/>
    </row>
    <row r="153" spans="1:6" x14ac:dyDescent="0.25">
      <c r="A153" s="1"/>
      <c r="B153" s="47"/>
      <c r="C153" s="47"/>
      <c r="D153" s="1"/>
      <c r="E153" s="47"/>
    </row>
  </sheetData>
  <mergeCells count="9">
    <mergeCell ref="A147:E147"/>
    <mergeCell ref="A4:E4"/>
    <mergeCell ref="A5:E5"/>
    <mergeCell ref="A90:E90"/>
    <mergeCell ref="A105:E105"/>
    <mergeCell ref="A116:E116"/>
    <mergeCell ref="A124:E124"/>
    <mergeCell ref="A128:E128"/>
    <mergeCell ref="A129:E129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6"/>
  <sheetViews>
    <sheetView workbookViewId="0">
      <selection activeCell="A49" sqref="A49"/>
    </sheetView>
  </sheetViews>
  <sheetFormatPr defaultColWidth="9" defaultRowHeight="15" customHeight="1" x14ac:dyDescent="0.25"/>
  <cols>
    <col min="1" max="1" width="29.85546875" bestFit="1" customWidth="1"/>
    <col min="2" max="15" width="8.7109375" customWidth="1"/>
  </cols>
  <sheetData>
    <row r="1" spans="1:13" ht="15" customHeight="1" thickBot="1" x14ac:dyDescent="0.3">
      <c r="A1" s="12" t="s">
        <v>165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15" customHeight="1" x14ac:dyDescent="0.25">
      <c r="A2" s="44"/>
    </row>
    <row r="3" spans="1:13" s="24" customFormat="1" ht="15" customHeight="1" x14ac:dyDescent="0.15">
      <c r="A3" s="22" t="s">
        <v>166</v>
      </c>
      <c r="B3" s="23">
        <v>1</v>
      </c>
      <c r="C3" s="23">
        <v>2</v>
      </c>
      <c r="D3" s="23">
        <v>3</v>
      </c>
      <c r="E3" s="23">
        <v>4</v>
      </c>
      <c r="F3" s="23">
        <v>5</v>
      </c>
      <c r="G3" s="23">
        <v>6</v>
      </c>
      <c r="H3" s="23">
        <v>7</v>
      </c>
      <c r="I3" s="23">
        <v>8</v>
      </c>
      <c r="J3" s="23">
        <v>9</v>
      </c>
      <c r="K3" s="23">
        <v>10</v>
      </c>
      <c r="L3" s="23">
        <v>11</v>
      </c>
      <c r="M3" s="23">
        <v>12</v>
      </c>
    </row>
    <row r="4" spans="1:13" s="24" customFormat="1" ht="15" customHeight="1" x14ac:dyDescent="0.15">
      <c r="A4" s="22" t="s">
        <v>167</v>
      </c>
      <c r="B4" s="22"/>
      <c r="C4" s="25"/>
      <c r="D4" s="26"/>
      <c r="E4" s="26"/>
      <c r="F4" s="26"/>
      <c r="G4" s="26"/>
      <c r="H4" s="26"/>
      <c r="I4" s="26"/>
      <c r="J4" s="26"/>
      <c r="K4" s="26"/>
      <c r="L4" s="26"/>
      <c r="M4" s="27"/>
    </row>
    <row r="5" spans="1:13" s="24" customFormat="1" ht="15" customHeight="1" x14ac:dyDescent="0.15">
      <c r="A5" s="43" t="s">
        <v>168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24" customFormat="1" ht="15" customHeight="1" x14ac:dyDescent="0.15">
      <c r="A6" s="34" t="s">
        <v>169</v>
      </c>
      <c r="B6" s="34">
        <f t="shared" ref="B6:M6" si="0">SUM(B7:B26)</f>
        <v>0</v>
      </c>
      <c r="C6" s="34">
        <f t="shared" si="0"/>
        <v>0</v>
      </c>
      <c r="D6" s="34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0</v>
      </c>
      <c r="H6" s="34">
        <f t="shared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  <c r="L6" s="34">
        <f t="shared" si="0"/>
        <v>0</v>
      </c>
      <c r="M6" s="34">
        <f t="shared" si="0"/>
        <v>0</v>
      </c>
    </row>
    <row r="7" spans="1:13" s="24" customFormat="1" ht="15" customHeight="1" x14ac:dyDescent="0.15">
      <c r="A7" s="32" t="s">
        <v>170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s="24" customFormat="1" ht="15" customHeight="1" x14ac:dyDescent="0.15">
      <c r="A8" s="32" t="s">
        <v>171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s="24" customFormat="1" ht="15" customHeight="1" x14ac:dyDescent="0.15">
      <c r="A9" s="32" t="s">
        <v>172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s="24" customFormat="1" ht="15" customHeight="1" x14ac:dyDescent="0.15">
      <c r="A10" s="32" t="s">
        <v>173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s="24" customFormat="1" ht="15" customHeight="1" x14ac:dyDescent="0.15">
      <c r="A11" s="32" t="s">
        <v>174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s="24" customFormat="1" ht="15" customHeight="1" x14ac:dyDescent="0.15">
      <c r="A12" s="32" t="s">
        <v>175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s="24" customFormat="1" ht="15" customHeight="1" x14ac:dyDescent="0.15">
      <c r="A13" s="32" t="s">
        <v>49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s="24" customFormat="1" ht="15" customHeight="1" x14ac:dyDescent="0.15">
      <c r="A14" s="32" t="s">
        <v>176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s="24" customFormat="1" ht="15" customHeight="1" x14ac:dyDescent="0.15">
      <c r="A15" s="32" t="s">
        <v>177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s="24" customFormat="1" ht="15" customHeight="1" x14ac:dyDescent="0.15">
      <c r="A16" s="32" t="s">
        <v>31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s="24" customFormat="1" ht="15" customHeight="1" x14ac:dyDescent="0.15">
      <c r="A17" s="32" t="s">
        <v>178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s="24" customFormat="1" ht="15" customHeight="1" x14ac:dyDescent="0.15">
      <c r="A18" s="32" t="s">
        <v>179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s="24" customFormat="1" ht="15" customHeight="1" x14ac:dyDescent="0.15">
      <c r="A19" s="32" t="s">
        <v>180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s="24" customFormat="1" ht="15" customHeight="1" x14ac:dyDescent="0.15">
      <c r="A20" s="32" t="s">
        <v>181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s="24" customFormat="1" ht="15" customHeight="1" x14ac:dyDescent="0.15">
      <c r="A21" s="33" t="s">
        <v>182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s="24" customFormat="1" ht="15" customHeight="1" x14ac:dyDescent="0.15">
      <c r="A22" s="32" t="s">
        <v>13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s="24" customFormat="1" ht="15" customHeight="1" x14ac:dyDescent="0.15">
      <c r="A23" s="32" t="s">
        <v>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s="24" customFormat="1" ht="15" customHeight="1" x14ac:dyDescent="0.15">
      <c r="A24" s="32" t="s">
        <v>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s="24" customFormat="1" ht="15" customHeight="1" x14ac:dyDescent="0.15">
      <c r="A25" s="32" t="s">
        <v>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s="24" customFormat="1" ht="15" customHeight="1" x14ac:dyDescent="0.15">
      <c r="A26" s="32" t="s">
        <v>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s="24" customFormat="1" ht="15" customHeight="1" x14ac:dyDescent="0.15">
      <c r="A27" s="38" t="s">
        <v>183</v>
      </c>
      <c r="B27" s="34">
        <f>SUM(B28:B33)</f>
        <v>0</v>
      </c>
      <c r="C27" s="34">
        <f t="shared" ref="C27:L27" si="1">SUM(C28:C33)</f>
        <v>0</v>
      </c>
      <c r="D27" s="34">
        <f t="shared" si="1"/>
        <v>0</v>
      </c>
      <c r="E27" s="34">
        <f t="shared" si="1"/>
        <v>0</v>
      </c>
      <c r="F27" s="34">
        <f t="shared" si="1"/>
        <v>0</v>
      </c>
      <c r="G27" s="34">
        <f t="shared" si="1"/>
        <v>0</v>
      </c>
      <c r="H27" s="34">
        <f t="shared" si="1"/>
        <v>0</v>
      </c>
      <c r="I27" s="34">
        <f t="shared" si="1"/>
        <v>0</v>
      </c>
      <c r="J27" s="34">
        <f t="shared" si="1"/>
        <v>0</v>
      </c>
      <c r="K27" s="34">
        <f t="shared" si="1"/>
        <v>0</v>
      </c>
      <c r="L27" s="34">
        <f t="shared" si="1"/>
        <v>0</v>
      </c>
      <c r="M27" s="34">
        <f>SUM(M28:M33)</f>
        <v>0</v>
      </c>
    </row>
    <row r="28" spans="1:13" s="24" customFormat="1" ht="15" customHeight="1" x14ac:dyDescent="0.15">
      <c r="A28" s="35" t="s">
        <v>184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s="24" customFormat="1" ht="15" customHeight="1" x14ac:dyDescent="0.15">
      <c r="A29" s="35" t="s">
        <v>185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s="24" customFormat="1" ht="15" customHeight="1" x14ac:dyDescent="0.15">
      <c r="A30" s="35" t="s">
        <v>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s="24" customFormat="1" ht="15" customHeight="1" x14ac:dyDescent="0.15">
      <c r="A31" s="35" t="s">
        <v>4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s="24" customFormat="1" ht="15" customHeight="1" x14ac:dyDescent="0.15">
      <c r="A32" s="35" t="s">
        <v>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s="24" customFormat="1" ht="15" customHeight="1" x14ac:dyDescent="0.15">
      <c r="A33" s="32" t="s">
        <v>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s="24" customFormat="1" ht="15" customHeight="1" x14ac:dyDescent="0.15">
      <c r="A34" s="38" t="s">
        <v>186</v>
      </c>
      <c r="B34" s="34">
        <f>SUM(B35:B48)</f>
        <v>0</v>
      </c>
      <c r="C34" s="34">
        <f t="shared" ref="C34:M34" si="2">SUM(C35:C48)</f>
        <v>0</v>
      </c>
      <c r="D34" s="34">
        <f t="shared" si="2"/>
        <v>0</v>
      </c>
      <c r="E34" s="34">
        <f t="shared" si="2"/>
        <v>0</v>
      </c>
      <c r="F34" s="34">
        <f t="shared" si="2"/>
        <v>0</v>
      </c>
      <c r="G34" s="34">
        <f t="shared" si="2"/>
        <v>0</v>
      </c>
      <c r="H34" s="34">
        <f t="shared" si="2"/>
        <v>0</v>
      </c>
      <c r="I34" s="34">
        <f t="shared" si="2"/>
        <v>0</v>
      </c>
      <c r="J34" s="34">
        <f t="shared" si="2"/>
        <v>0</v>
      </c>
      <c r="K34" s="34">
        <f t="shared" si="2"/>
        <v>0</v>
      </c>
      <c r="L34" s="34">
        <f t="shared" si="2"/>
        <v>0</v>
      </c>
      <c r="M34" s="34">
        <f t="shared" si="2"/>
        <v>0</v>
      </c>
    </row>
    <row r="35" spans="1:13" s="24" customFormat="1" ht="15" customHeight="1" x14ac:dyDescent="0.15">
      <c r="A35" s="31" t="s">
        <v>187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s="24" customFormat="1" ht="15" customHeight="1" x14ac:dyDescent="0.15">
      <c r="A36" s="31" t="s">
        <v>188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s="24" customFormat="1" ht="15" customHeight="1" x14ac:dyDescent="0.15">
      <c r="A37" s="31" t="s">
        <v>13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s="24" customFormat="1" ht="15" customHeight="1" x14ac:dyDescent="0.15">
      <c r="A38" s="31" t="s">
        <v>189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s="24" customFormat="1" ht="15" customHeight="1" x14ac:dyDescent="0.15">
      <c r="A39" s="31" t="s">
        <v>190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s="24" customFormat="1" ht="15" customHeight="1" x14ac:dyDescent="0.15">
      <c r="A40" s="31" t="s">
        <v>191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s="24" customFormat="1" ht="15" customHeight="1" x14ac:dyDescent="0.15">
      <c r="A41" s="31" t="s">
        <v>192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s="24" customFormat="1" ht="15" customHeight="1" x14ac:dyDescent="0.15">
      <c r="A42" s="31" t="s">
        <v>193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s="24" customFormat="1" ht="15" customHeight="1" x14ac:dyDescent="0.15">
      <c r="A43" s="31" t="s">
        <v>194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s="24" customFormat="1" ht="15" customHeight="1" x14ac:dyDescent="0.15">
      <c r="A44" s="31" t="s">
        <v>195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s="24" customFormat="1" ht="15" customHeight="1" x14ac:dyDescent="0.15">
      <c r="A45" s="31" t="s">
        <v>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s="24" customFormat="1" ht="15" customHeight="1" x14ac:dyDescent="0.15">
      <c r="A46" s="31" t="s">
        <v>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s="24" customFormat="1" ht="15" customHeight="1" x14ac:dyDescent="0.15">
      <c r="A47" s="31" t="s">
        <v>4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s="24" customFormat="1" ht="15" customHeight="1" thickBot="1" x14ac:dyDescent="0.2">
      <c r="A48" s="40" t="s">
        <v>4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1:13" s="24" customFormat="1" ht="15" customHeight="1" thickTop="1" x14ac:dyDescent="0.15">
      <c r="A49" s="41" t="s">
        <v>196</v>
      </c>
      <c r="B49" s="42">
        <f>SUM(B50:B55)</f>
        <v>0</v>
      </c>
      <c r="C49" s="42">
        <f t="shared" ref="C49:M49" si="3">SUM(C50:C55)</f>
        <v>0</v>
      </c>
      <c r="D49" s="42">
        <f t="shared" si="3"/>
        <v>0</v>
      </c>
      <c r="E49" s="42">
        <f t="shared" si="3"/>
        <v>0</v>
      </c>
      <c r="F49" s="42">
        <f t="shared" si="3"/>
        <v>0</v>
      </c>
      <c r="G49" s="42">
        <f t="shared" si="3"/>
        <v>0</v>
      </c>
      <c r="H49" s="42">
        <f t="shared" si="3"/>
        <v>0</v>
      </c>
      <c r="I49" s="42">
        <f t="shared" si="3"/>
        <v>0</v>
      </c>
      <c r="J49" s="42">
        <f t="shared" si="3"/>
        <v>0</v>
      </c>
      <c r="K49" s="42">
        <f t="shared" si="3"/>
        <v>0</v>
      </c>
      <c r="L49" s="42">
        <f t="shared" si="3"/>
        <v>0</v>
      </c>
      <c r="M49" s="42">
        <f t="shared" si="3"/>
        <v>0</v>
      </c>
    </row>
    <row r="50" spans="1:13" s="24" customFormat="1" ht="15" customHeight="1" x14ac:dyDescent="0.15">
      <c r="A50" s="32" t="s">
        <v>197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s="39" customFormat="1" ht="15" customHeight="1" x14ac:dyDescent="0.15">
      <c r="A51" s="32" t="s">
        <v>198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</row>
    <row r="52" spans="1:13" s="39" customFormat="1" ht="15" customHeight="1" x14ac:dyDescent="0.15">
      <c r="A52" s="32" t="s">
        <v>4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</row>
    <row r="53" spans="1:13" s="39" customFormat="1" ht="15" customHeight="1" x14ac:dyDescent="0.15">
      <c r="A53" s="32" t="s">
        <v>4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</row>
    <row r="54" spans="1:13" s="39" customFormat="1" ht="15" customHeight="1" x14ac:dyDescent="0.15">
      <c r="A54" s="32" t="s">
        <v>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1:13" s="24" customFormat="1" ht="15" customHeight="1" x14ac:dyDescent="0.15">
      <c r="A55" s="32" t="s">
        <v>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s="24" customFormat="1" ht="15" customHeight="1" x14ac:dyDescent="0.15">
      <c r="A56" s="43" t="s">
        <v>199</v>
      </c>
      <c r="B56" s="43">
        <f>SUM(B57:B62)</f>
        <v>0</v>
      </c>
      <c r="C56" s="43">
        <f t="shared" ref="C56:M56" si="4">SUM(C57:C62)</f>
        <v>0</v>
      </c>
      <c r="D56" s="43">
        <f t="shared" si="4"/>
        <v>0</v>
      </c>
      <c r="E56" s="43">
        <f t="shared" si="4"/>
        <v>0</v>
      </c>
      <c r="F56" s="43">
        <f t="shared" si="4"/>
        <v>0</v>
      </c>
      <c r="G56" s="43">
        <f t="shared" si="4"/>
        <v>0</v>
      </c>
      <c r="H56" s="43">
        <f t="shared" si="4"/>
        <v>0</v>
      </c>
      <c r="I56" s="43">
        <f t="shared" si="4"/>
        <v>0</v>
      </c>
      <c r="J56" s="43">
        <f t="shared" si="4"/>
        <v>0</v>
      </c>
      <c r="K56" s="43">
        <f t="shared" si="4"/>
        <v>0</v>
      </c>
      <c r="L56" s="43">
        <f t="shared" si="4"/>
        <v>0</v>
      </c>
      <c r="M56" s="43">
        <f t="shared" si="4"/>
        <v>0</v>
      </c>
    </row>
    <row r="57" spans="1:13" s="24" customFormat="1" ht="15" customHeight="1" x14ac:dyDescent="0.15">
      <c r="A57" s="32" t="s">
        <v>200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s="24" customFormat="1" ht="15" customHeight="1" x14ac:dyDescent="0.15">
      <c r="A58" s="32" t="s">
        <v>201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s="24" customFormat="1" ht="15" customHeight="1" x14ac:dyDescent="0.15">
      <c r="A59" s="32" t="s">
        <v>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s="24" customFormat="1" ht="15" customHeight="1" x14ac:dyDescent="0.15">
      <c r="A60" s="32" t="s">
        <v>4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s="24" customFormat="1" ht="15" customHeight="1" x14ac:dyDescent="0.15">
      <c r="A61" s="32" t="s">
        <v>4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s="24" customFormat="1" ht="15" customHeight="1" x14ac:dyDescent="0.15">
      <c r="A62" s="32" t="s">
        <v>4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s="24" customFormat="1" ht="15" customHeight="1" x14ac:dyDescent="0.15">
      <c r="A63" s="22" t="s">
        <v>202</v>
      </c>
      <c r="B63" s="22">
        <f t="shared" ref="B63:M63" si="5">IF((B6+B27+B34)&gt;0,B5-B6-B27-B34+B49+B56,SUM(B5,B6,B27,B34,B49,B56))</f>
        <v>0</v>
      </c>
      <c r="C63" s="22">
        <f t="shared" si="5"/>
        <v>0</v>
      </c>
      <c r="D63" s="22">
        <f t="shared" si="5"/>
        <v>0</v>
      </c>
      <c r="E63" s="22">
        <f t="shared" si="5"/>
        <v>0</v>
      </c>
      <c r="F63" s="22">
        <f t="shared" si="5"/>
        <v>0</v>
      </c>
      <c r="G63" s="22">
        <f t="shared" si="5"/>
        <v>0</v>
      </c>
      <c r="H63" s="22">
        <f t="shared" si="5"/>
        <v>0</v>
      </c>
      <c r="I63" s="22">
        <f t="shared" si="5"/>
        <v>0</v>
      </c>
      <c r="J63" s="22">
        <f t="shared" si="5"/>
        <v>0</v>
      </c>
      <c r="K63" s="22">
        <f t="shared" si="5"/>
        <v>0</v>
      </c>
      <c r="L63" s="22">
        <f t="shared" si="5"/>
        <v>0</v>
      </c>
      <c r="M63" s="22">
        <f t="shared" si="5"/>
        <v>0</v>
      </c>
    </row>
    <row r="64" spans="1:13" s="24" customFormat="1" ht="15" customHeight="1" x14ac:dyDescent="0.15">
      <c r="A64" s="22" t="s">
        <v>203</v>
      </c>
      <c r="B64" s="22">
        <f>B63+B4</f>
        <v>0</v>
      </c>
      <c r="C64" s="22">
        <f t="shared" ref="C64:M64" si="6">B64+C63</f>
        <v>0</v>
      </c>
      <c r="D64" s="22">
        <f t="shared" si="6"/>
        <v>0</v>
      </c>
      <c r="E64" s="22">
        <f t="shared" si="6"/>
        <v>0</v>
      </c>
      <c r="F64" s="22">
        <f t="shared" si="6"/>
        <v>0</v>
      </c>
      <c r="G64" s="22">
        <f t="shared" si="6"/>
        <v>0</v>
      </c>
      <c r="H64" s="22">
        <f t="shared" si="6"/>
        <v>0</v>
      </c>
      <c r="I64" s="22">
        <f t="shared" si="6"/>
        <v>0</v>
      </c>
      <c r="J64" s="22">
        <f t="shared" si="6"/>
        <v>0</v>
      </c>
      <c r="K64" s="22">
        <f t="shared" si="6"/>
        <v>0</v>
      </c>
      <c r="L64" s="22">
        <f t="shared" si="6"/>
        <v>0</v>
      </c>
      <c r="M64" s="22">
        <f t="shared" si="6"/>
        <v>0</v>
      </c>
    </row>
    <row r="65" spans="1:13" s="24" customFormat="1" ht="15" customHeight="1" thickBot="1" x14ac:dyDescent="0.2"/>
    <row r="66" spans="1:13" ht="15" customHeight="1" thickBot="1" x14ac:dyDescent="0.3">
      <c r="A66" s="12" t="s">
        <v>165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4"/>
    </row>
    <row r="67" spans="1:13" s="24" customFormat="1" ht="15" customHeight="1" x14ac:dyDescent="0.15"/>
    <row r="68" spans="1:13" s="24" customFormat="1" ht="15" customHeight="1" x14ac:dyDescent="0.15">
      <c r="A68" s="22" t="s">
        <v>166</v>
      </c>
      <c r="B68" s="23">
        <v>1</v>
      </c>
      <c r="C68" s="23">
        <v>2</v>
      </c>
      <c r="D68" s="23">
        <v>3</v>
      </c>
      <c r="E68" s="23">
        <v>4</v>
      </c>
      <c r="F68" s="23">
        <v>5</v>
      </c>
      <c r="G68" s="23">
        <v>6</v>
      </c>
      <c r="H68" s="23">
        <v>7</v>
      </c>
      <c r="I68" s="23">
        <v>8</v>
      </c>
      <c r="J68" s="23">
        <v>9</v>
      </c>
      <c r="K68" s="23">
        <v>10</v>
      </c>
      <c r="L68" s="23">
        <v>11</v>
      </c>
      <c r="M68" s="23">
        <v>12</v>
      </c>
    </row>
    <row r="69" spans="1:13" s="24" customFormat="1" ht="15" customHeight="1" x14ac:dyDescent="0.15">
      <c r="A69" s="22" t="s">
        <v>167</v>
      </c>
      <c r="B69" s="22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7"/>
    </row>
    <row r="70" spans="1:13" s="24" customFormat="1" ht="15" customHeight="1" x14ac:dyDescent="0.15">
      <c r="A70" s="43" t="s">
        <v>168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</row>
    <row r="71" spans="1:13" s="24" customFormat="1" ht="15" customHeight="1" x14ac:dyDescent="0.15">
      <c r="A71" s="34" t="s">
        <v>169</v>
      </c>
      <c r="B71" s="34">
        <f t="shared" ref="B71" si="7">SUM(B72:B91)</f>
        <v>0</v>
      </c>
      <c r="C71" s="34">
        <f t="shared" ref="C71" si="8">SUM(C72:C91)</f>
        <v>0</v>
      </c>
      <c r="D71" s="34">
        <f t="shared" ref="D71" si="9">SUM(D72:D91)</f>
        <v>0</v>
      </c>
      <c r="E71" s="34">
        <f t="shared" ref="E71" si="10">SUM(E72:E91)</f>
        <v>0</v>
      </c>
      <c r="F71" s="34">
        <f t="shared" ref="F71" si="11">SUM(F72:F91)</f>
        <v>0</v>
      </c>
      <c r="G71" s="34">
        <f t="shared" ref="G71" si="12">SUM(G72:G91)</f>
        <v>0</v>
      </c>
      <c r="H71" s="34">
        <f t="shared" ref="H71" si="13">SUM(H72:H91)</f>
        <v>0</v>
      </c>
      <c r="I71" s="34">
        <f t="shared" ref="I71" si="14">SUM(I72:I91)</f>
        <v>0</v>
      </c>
      <c r="J71" s="34">
        <f t="shared" ref="J71" si="15">SUM(J72:J91)</f>
        <v>0</v>
      </c>
      <c r="K71" s="34">
        <f t="shared" ref="K71" si="16">SUM(K72:K91)</f>
        <v>0</v>
      </c>
      <c r="L71" s="34">
        <f t="shared" ref="L71" si="17">SUM(L72:L91)</f>
        <v>0</v>
      </c>
      <c r="M71" s="34">
        <f t="shared" ref="M71" si="18">SUM(M72:M91)</f>
        <v>0</v>
      </c>
    </row>
    <row r="72" spans="1:13" s="24" customFormat="1" ht="15" customHeight="1" x14ac:dyDescent="0.15">
      <c r="A72" s="32" t="s">
        <v>170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s="24" customFormat="1" ht="15" customHeight="1" x14ac:dyDescent="0.15">
      <c r="A73" s="32" t="s">
        <v>171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s="24" customFormat="1" ht="15" customHeight="1" x14ac:dyDescent="0.15">
      <c r="A74" s="32" t="s">
        <v>172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s="24" customFormat="1" ht="15" customHeight="1" x14ac:dyDescent="0.15">
      <c r="A75" s="32" t="s">
        <v>173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s="24" customFormat="1" ht="15" customHeight="1" x14ac:dyDescent="0.15">
      <c r="A76" s="32" t="s">
        <v>174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s="24" customFormat="1" ht="15" customHeight="1" x14ac:dyDescent="0.15">
      <c r="A77" s="32" t="s">
        <v>175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s="24" customFormat="1" ht="15" customHeight="1" x14ac:dyDescent="0.15">
      <c r="A78" s="32" t="s">
        <v>49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s="24" customFormat="1" ht="15" customHeight="1" x14ac:dyDescent="0.15">
      <c r="A79" s="32" t="s">
        <v>176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s="24" customFormat="1" ht="15" customHeight="1" x14ac:dyDescent="0.15">
      <c r="A80" s="32" t="s">
        <v>177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s="24" customFormat="1" ht="15" customHeight="1" x14ac:dyDescent="0.15">
      <c r="A81" s="32" t="s">
        <v>31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s="24" customFormat="1" ht="15" customHeight="1" x14ac:dyDescent="0.15">
      <c r="A82" s="32" t="s">
        <v>178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s="24" customFormat="1" ht="15" customHeight="1" x14ac:dyDescent="0.15">
      <c r="A83" s="32" t="s">
        <v>179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s="24" customFormat="1" ht="15" customHeight="1" x14ac:dyDescent="0.15">
      <c r="A84" s="32" t="s">
        <v>180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s="24" customFormat="1" ht="15" customHeight="1" x14ac:dyDescent="0.15">
      <c r="A85" s="32" t="s">
        <v>181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s="24" customFormat="1" ht="15" customHeight="1" x14ac:dyDescent="0.15">
      <c r="A86" s="33" t="s">
        <v>182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s="24" customFormat="1" ht="15" customHeight="1" x14ac:dyDescent="0.15">
      <c r="A87" s="32" t="s">
        <v>13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s="24" customFormat="1" ht="15" customHeight="1" x14ac:dyDescent="0.15">
      <c r="A88" s="32" t="s">
        <v>4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s="24" customFormat="1" ht="15" customHeight="1" x14ac:dyDescent="0.15">
      <c r="A89" s="32" t="s">
        <v>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s="24" customFormat="1" ht="15" customHeight="1" x14ac:dyDescent="0.15">
      <c r="A90" s="32" t="s">
        <v>4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s="24" customFormat="1" ht="15" customHeight="1" x14ac:dyDescent="0.15">
      <c r="A91" s="32" t="s">
        <v>4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s="24" customFormat="1" ht="15" customHeight="1" x14ac:dyDescent="0.15">
      <c r="A92" s="38" t="s">
        <v>183</v>
      </c>
      <c r="B92" s="34">
        <f>SUM(B93:B98)</f>
        <v>0</v>
      </c>
      <c r="C92" s="34">
        <f t="shared" ref="C92:L92" si="19">SUM(C93:C98)</f>
        <v>0</v>
      </c>
      <c r="D92" s="34">
        <f t="shared" si="19"/>
        <v>0</v>
      </c>
      <c r="E92" s="34">
        <f t="shared" si="19"/>
        <v>0</v>
      </c>
      <c r="F92" s="34">
        <f t="shared" si="19"/>
        <v>0</v>
      </c>
      <c r="G92" s="34">
        <f t="shared" si="19"/>
        <v>0</v>
      </c>
      <c r="H92" s="34">
        <f t="shared" si="19"/>
        <v>0</v>
      </c>
      <c r="I92" s="34">
        <f t="shared" si="19"/>
        <v>0</v>
      </c>
      <c r="J92" s="34">
        <f t="shared" si="19"/>
        <v>0</v>
      </c>
      <c r="K92" s="34">
        <f t="shared" si="19"/>
        <v>0</v>
      </c>
      <c r="L92" s="34">
        <f t="shared" si="19"/>
        <v>0</v>
      </c>
      <c r="M92" s="34">
        <f>SUM(M93:M98)</f>
        <v>0</v>
      </c>
    </row>
    <row r="93" spans="1:13" s="24" customFormat="1" ht="15" customHeight="1" x14ac:dyDescent="0.15">
      <c r="A93" s="35" t="s">
        <v>184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</row>
    <row r="94" spans="1:13" s="24" customFormat="1" ht="15" customHeight="1" x14ac:dyDescent="0.15">
      <c r="A94" s="35" t="s">
        <v>185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</row>
    <row r="95" spans="1:13" s="24" customFormat="1" ht="15" customHeight="1" x14ac:dyDescent="0.15">
      <c r="A95" s="35" t="s">
        <v>4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</row>
    <row r="96" spans="1:13" s="24" customFormat="1" ht="15" customHeight="1" x14ac:dyDescent="0.15">
      <c r="A96" s="35" t="s">
        <v>4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</row>
    <row r="97" spans="1:13" s="24" customFormat="1" ht="15" customHeight="1" x14ac:dyDescent="0.15">
      <c r="A97" s="35" t="s">
        <v>4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</row>
    <row r="98" spans="1:13" s="24" customFormat="1" ht="15" customHeight="1" x14ac:dyDescent="0.15">
      <c r="A98" s="32" t="s">
        <v>4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s="24" customFormat="1" ht="15" customHeight="1" x14ac:dyDescent="0.15">
      <c r="A99" s="38" t="s">
        <v>186</v>
      </c>
      <c r="B99" s="34">
        <f>SUM(B100:B113)</f>
        <v>0</v>
      </c>
      <c r="C99" s="34">
        <f t="shared" ref="C99:M99" si="20">SUM(C100:C113)</f>
        <v>0</v>
      </c>
      <c r="D99" s="34">
        <f t="shared" si="20"/>
        <v>0</v>
      </c>
      <c r="E99" s="34">
        <f t="shared" si="20"/>
        <v>0</v>
      </c>
      <c r="F99" s="34">
        <f t="shared" si="20"/>
        <v>0</v>
      </c>
      <c r="G99" s="34">
        <f t="shared" si="20"/>
        <v>0</v>
      </c>
      <c r="H99" s="34">
        <f t="shared" si="20"/>
        <v>0</v>
      </c>
      <c r="I99" s="34">
        <f t="shared" si="20"/>
        <v>0</v>
      </c>
      <c r="J99" s="34">
        <f t="shared" si="20"/>
        <v>0</v>
      </c>
      <c r="K99" s="34">
        <f t="shared" si="20"/>
        <v>0</v>
      </c>
      <c r="L99" s="34">
        <f t="shared" si="20"/>
        <v>0</v>
      </c>
      <c r="M99" s="34">
        <f t="shared" si="20"/>
        <v>0</v>
      </c>
    </row>
    <row r="100" spans="1:13" s="24" customFormat="1" ht="15" customHeight="1" x14ac:dyDescent="0.15">
      <c r="A100" s="31" t="s">
        <v>187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s="24" customFormat="1" ht="15" customHeight="1" x14ac:dyDescent="0.15">
      <c r="A101" s="31" t="s">
        <v>188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s="24" customFormat="1" ht="15" customHeight="1" x14ac:dyDescent="0.15">
      <c r="A102" s="31" t="s">
        <v>13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s="24" customFormat="1" ht="15" customHeight="1" x14ac:dyDescent="0.15">
      <c r="A103" s="31" t="s">
        <v>189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s="24" customFormat="1" ht="15" customHeight="1" x14ac:dyDescent="0.15">
      <c r="A104" s="31" t="s">
        <v>190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s="24" customFormat="1" ht="15" customHeight="1" x14ac:dyDescent="0.15">
      <c r="A105" s="31" t="s">
        <v>191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s="24" customFormat="1" ht="15" customHeight="1" x14ac:dyDescent="0.15">
      <c r="A106" s="31" t="s">
        <v>192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s="24" customFormat="1" ht="15" customHeight="1" x14ac:dyDescent="0.15">
      <c r="A107" s="31" t="s">
        <v>193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s="24" customFormat="1" ht="15" customHeight="1" x14ac:dyDescent="0.15">
      <c r="A108" s="31" t="s">
        <v>194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s="24" customFormat="1" ht="15" customHeight="1" x14ac:dyDescent="0.15">
      <c r="A109" s="31" t="s">
        <v>195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s="24" customFormat="1" ht="15" customHeight="1" x14ac:dyDescent="0.15">
      <c r="A110" s="31" t="s">
        <v>4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s="24" customFormat="1" ht="15" customHeight="1" x14ac:dyDescent="0.15">
      <c r="A111" s="31" t="s">
        <v>4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s="24" customFormat="1" ht="15" customHeight="1" x14ac:dyDescent="0.15">
      <c r="A112" s="31" t="s">
        <v>4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s="24" customFormat="1" ht="15" customHeight="1" thickBot="1" x14ac:dyDescent="0.2">
      <c r="A113" s="40" t="s">
        <v>4</v>
      </c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</row>
    <row r="114" spans="1:13" s="24" customFormat="1" ht="15" customHeight="1" thickTop="1" x14ac:dyDescent="0.15">
      <c r="A114" s="41" t="s">
        <v>196</v>
      </c>
      <c r="B114" s="42">
        <f>SUM(B115:B120)</f>
        <v>0</v>
      </c>
      <c r="C114" s="42">
        <f t="shared" ref="C114:M114" si="21">SUM(C115:C120)</f>
        <v>0</v>
      </c>
      <c r="D114" s="42">
        <f t="shared" si="21"/>
        <v>0</v>
      </c>
      <c r="E114" s="42">
        <f t="shared" si="21"/>
        <v>0</v>
      </c>
      <c r="F114" s="42">
        <f t="shared" si="21"/>
        <v>0</v>
      </c>
      <c r="G114" s="42">
        <f t="shared" si="21"/>
        <v>0</v>
      </c>
      <c r="H114" s="42">
        <f t="shared" si="21"/>
        <v>0</v>
      </c>
      <c r="I114" s="42">
        <f t="shared" si="21"/>
        <v>0</v>
      </c>
      <c r="J114" s="42">
        <f t="shared" si="21"/>
        <v>0</v>
      </c>
      <c r="K114" s="42">
        <f t="shared" si="21"/>
        <v>0</v>
      </c>
      <c r="L114" s="42">
        <f t="shared" si="21"/>
        <v>0</v>
      </c>
      <c r="M114" s="42">
        <f t="shared" si="21"/>
        <v>0</v>
      </c>
    </row>
    <row r="115" spans="1:13" s="24" customFormat="1" ht="15" customHeight="1" x14ac:dyDescent="0.15">
      <c r="A115" s="32" t="s">
        <v>197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s="39" customFormat="1" ht="15" customHeight="1" x14ac:dyDescent="0.15">
      <c r="A116" s="32" t="s">
        <v>198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s="39" customFormat="1" ht="15" customHeight="1" x14ac:dyDescent="0.15">
      <c r="A117" s="32" t="s">
        <v>4</v>
      </c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</row>
    <row r="118" spans="1:13" s="39" customFormat="1" ht="15" customHeight="1" x14ac:dyDescent="0.15">
      <c r="A118" s="32" t="s">
        <v>4</v>
      </c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</row>
    <row r="119" spans="1:13" s="39" customFormat="1" ht="15" customHeight="1" x14ac:dyDescent="0.15">
      <c r="A119" s="32" t="s">
        <v>4</v>
      </c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</row>
    <row r="120" spans="1:13" s="24" customFormat="1" ht="15" customHeight="1" x14ac:dyDescent="0.15">
      <c r="A120" s="32" t="s">
        <v>4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1:13" s="24" customFormat="1" ht="15" customHeight="1" x14ac:dyDescent="0.15">
      <c r="A121" s="43" t="s">
        <v>199</v>
      </c>
      <c r="B121" s="43">
        <f>SUM(B122:B127)</f>
        <v>0</v>
      </c>
      <c r="C121" s="43">
        <f t="shared" ref="C121:M121" si="22">SUM(C122:C127)</f>
        <v>0</v>
      </c>
      <c r="D121" s="43">
        <f t="shared" si="22"/>
        <v>0</v>
      </c>
      <c r="E121" s="43">
        <f t="shared" si="22"/>
        <v>0</v>
      </c>
      <c r="F121" s="43">
        <f t="shared" si="22"/>
        <v>0</v>
      </c>
      <c r="G121" s="43">
        <f t="shared" si="22"/>
        <v>0</v>
      </c>
      <c r="H121" s="43">
        <f t="shared" si="22"/>
        <v>0</v>
      </c>
      <c r="I121" s="43">
        <f t="shared" si="22"/>
        <v>0</v>
      </c>
      <c r="J121" s="43">
        <f t="shared" si="22"/>
        <v>0</v>
      </c>
      <c r="K121" s="43">
        <f t="shared" si="22"/>
        <v>0</v>
      </c>
      <c r="L121" s="43">
        <f t="shared" si="22"/>
        <v>0</v>
      </c>
      <c r="M121" s="43">
        <f t="shared" si="22"/>
        <v>0</v>
      </c>
    </row>
    <row r="122" spans="1:13" s="24" customFormat="1" ht="15" customHeight="1" x14ac:dyDescent="0.15">
      <c r="A122" s="32" t="s">
        <v>200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s="24" customFormat="1" ht="15" customHeight="1" x14ac:dyDescent="0.15">
      <c r="A123" s="32" t="s">
        <v>201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s="24" customFormat="1" ht="15" customHeight="1" x14ac:dyDescent="0.15">
      <c r="A124" s="32" t="s">
        <v>4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s="24" customFormat="1" ht="15" customHeight="1" x14ac:dyDescent="0.15">
      <c r="A125" s="32" t="s">
        <v>4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s="24" customFormat="1" ht="15" customHeight="1" x14ac:dyDescent="0.15">
      <c r="A126" s="32" t="s">
        <v>4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s="24" customFormat="1" ht="15" customHeight="1" x14ac:dyDescent="0.15">
      <c r="A127" s="32" t="s">
        <v>4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s="24" customFormat="1" ht="15" customHeight="1" x14ac:dyDescent="0.15">
      <c r="A128" s="22" t="s">
        <v>202</v>
      </c>
      <c r="B128" s="22">
        <f t="shared" ref="B128:M128" si="23">IF((B71+B92+B99)&gt;0,B70-B71-B92-B99+B114+B121,SUM(B70,B71,B92,B99,B114,B121))</f>
        <v>0</v>
      </c>
      <c r="C128" s="22">
        <f t="shared" si="23"/>
        <v>0</v>
      </c>
      <c r="D128" s="22">
        <f t="shared" si="23"/>
        <v>0</v>
      </c>
      <c r="E128" s="22">
        <f t="shared" si="23"/>
        <v>0</v>
      </c>
      <c r="F128" s="22">
        <f t="shared" si="23"/>
        <v>0</v>
      </c>
      <c r="G128" s="22">
        <f t="shared" si="23"/>
        <v>0</v>
      </c>
      <c r="H128" s="22">
        <f t="shared" si="23"/>
        <v>0</v>
      </c>
      <c r="I128" s="22">
        <f t="shared" si="23"/>
        <v>0</v>
      </c>
      <c r="J128" s="22">
        <f t="shared" si="23"/>
        <v>0</v>
      </c>
      <c r="K128" s="22">
        <f t="shared" si="23"/>
        <v>0</v>
      </c>
      <c r="L128" s="22">
        <f t="shared" si="23"/>
        <v>0</v>
      </c>
      <c r="M128" s="22">
        <f t="shared" si="23"/>
        <v>0</v>
      </c>
    </row>
    <row r="129" spans="1:13" s="24" customFormat="1" ht="15" customHeight="1" x14ac:dyDescent="0.15">
      <c r="A129" s="22" t="s">
        <v>203</v>
      </c>
      <c r="B129" s="22">
        <f>B128+B69</f>
        <v>0</v>
      </c>
      <c r="C129" s="22">
        <f t="shared" ref="C129" si="24">B129+C128</f>
        <v>0</v>
      </c>
      <c r="D129" s="22">
        <f t="shared" ref="D129" si="25">C129+D128</f>
        <v>0</v>
      </c>
      <c r="E129" s="22">
        <f t="shared" ref="E129" si="26">D129+E128</f>
        <v>0</v>
      </c>
      <c r="F129" s="22">
        <f t="shared" ref="F129" si="27">E129+F128</f>
        <v>0</v>
      </c>
      <c r="G129" s="22">
        <f t="shared" ref="G129" si="28">F129+G128</f>
        <v>0</v>
      </c>
      <c r="H129" s="22">
        <f t="shared" ref="H129" si="29">G129+H128</f>
        <v>0</v>
      </c>
      <c r="I129" s="22">
        <f t="shared" ref="I129" si="30">H129+I128</f>
        <v>0</v>
      </c>
      <c r="J129" s="22">
        <f t="shared" ref="J129" si="31">I129+J128</f>
        <v>0</v>
      </c>
      <c r="K129" s="22">
        <f t="shared" ref="K129" si="32">J129+K128</f>
        <v>0</v>
      </c>
      <c r="L129" s="22">
        <f t="shared" ref="L129" si="33">K129+L128</f>
        <v>0</v>
      </c>
      <c r="M129" s="22">
        <f t="shared" ref="M129" si="34">L129+M128</f>
        <v>0</v>
      </c>
    </row>
    <row r="130" spans="1:13" s="24" customFormat="1" ht="15" customHeight="1" x14ac:dyDescent="0.15"/>
    <row r="131" spans="1:13" s="24" customFormat="1" ht="15" customHeight="1" thickBot="1" x14ac:dyDescent="0.2"/>
    <row r="132" spans="1:13" ht="15" customHeight="1" thickBot="1" x14ac:dyDescent="0.3">
      <c r="A132" s="12" t="s">
        <v>165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4"/>
    </row>
    <row r="133" spans="1:13" s="24" customFormat="1" ht="15" customHeight="1" x14ac:dyDescent="0.15"/>
    <row r="134" spans="1:13" s="24" customFormat="1" ht="15" customHeight="1" x14ac:dyDescent="0.15">
      <c r="A134" s="22" t="s">
        <v>166</v>
      </c>
      <c r="B134" s="23">
        <v>1</v>
      </c>
      <c r="C134" s="23">
        <v>2</v>
      </c>
      <c r="D134" s="23">
        <v>3</v>
      </c>
      <c r="E134" s="23">
        <v>4</v>
      </c>
      <c r="F134" s="23">
        <v>5</v>
      </c>
      <c r="G134" s="23">
        <v>6</v>
      </c>
      <c r="H134" s="23">
        <v>7</v>
      </c>
      <c r="I134" s="23">
        <v>8</v>
      </c>
      <c r="J134" s="23">
        <v>9</v>
      </c>
      <c r="K134" s="23">
        <v>10</v>
      </c>
      <c r="L134" s="23">
        <v>11</v>
      </c>
      <c r="M134" s="23">
        <v>12</v>
      </c>
    </row>
    <row r="135" spans="1:13" s="24" customFormat="1" ht="15" customHeight="1" x14ac:dyDescent="0.15">
      <c r="A135" s="22" t="s">
        <v>167</v>
      </c>
      <c r="B135" s="22"/>
      <c r="C135" s="25"/>
      <c r="D135" s="26"/>
      <c r="E135" s="26"/>
      <c r="F135" s="26"/>
      <c r="G135" s="26"/>
      <c r="H135" s="26"/>
      <c r="I135" s="26"/>
      <c r="J135" s="26"/>
      <c r="K135" s="26"/>
      <c r="L135" s="26"/>
      <c r="M135" s="27"/>
    </row>
    <row r="136" spans="1:13" s="24" customFormat="1" ht="15" customHeight="1" x14ac:dyDescent="0.15">
      <c r="A136" s="43" t="s">
        <v>168</v>
      </c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</row>
    <row r="137" spans="1:13" s="24" customFormat="1" ht="15" customHeight="1" x14ac:dyDescent="0.15">
      <c r="A137" s="34" t="s">
        <v>169</v>
      </c>
      <c r="B137" s="34">
        <f t="shared" ref="B137" si="35">SUM(B138:B157)</f>
        <v>0</v>
      </c>
      <c r="C137" s="34">
        <f t="shared" ref="C137" si="36">SUM(C138:C157)</f>
        <v>0</v>
      </c>
      <c r="D137" s="34">
        <f t="shared" ref="D137" si="37">SUM(D138:D157)</f>
        <v>0</v>
      </c>
      <c r="E137" s="34">
        <f t="shared" ref="E137" si="38">SUM(E138:E157)</f>
        <v>0</v>
      </c>
      <c r="F137" s="34">
        <f t="shared" ref="F137" si="39">SUM(F138:F157)</f>
        <v>0</v>
      </c>
      <c r="G137" s="34">
        <f t="shared" ref="G137" si="40">SUM(G138:G157)</f>
        <v>0</v>
      </c>
      <c r="H137" s="34">
        <f t="shared" ref="H137" si="41">SUM(H138:H157)</f>
        <v>0</v>
      </c>
      <c r="I137" s="34">
        <f t="shared" ref="I137" si="42">SUM(I138:I157)</f>
        <v>0</v>
      </c>
      <c r="J137" s="34">
        <f t="shared" ref="J137" si="43">SUM(J138:J157)</f>
        <v>0</v>
      </c>
      <c r="K137" s="34">
        <f t="shared" ref="K137" si="44">SUM(K138:K157)</f>
        <v>0</v>
      </c>
      <c r="L137" s="34">
        <f t="shared" ref="L137" si="45">SUM(L138:L157)</f>
        <v>0</v>
      </c>
      <c r="M137" s="34">
        <f t="shared" ref="M137" si="46">SUM(M138:M157)</f>
        <v>0</v>
      </c>
    </row>
    <row r="138" spans="1:13" s="24" customFormat="1" ht="15" customHeight="1" x14ac:dyDescent="0.15">
      <c r="A138" s="32" t="s">
        <v>170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s="24" customFormat="1" ht="15" customHeight="1" x14ac:dyDescent="0.15">
      <c r="A139" s="32" t="s">
        <v>171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s="24" customFormat="1" ht="15" customHeight="1" x14ac:dyDescent="0.15">
      <c r="A140" s="32" t="s">
        <v>172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s="24" customFormat="1" ht="15" customHeight="1" x14ac:dyDescent="0.15">
      <c r="A141" s="32" t="s">
        <v>173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 s="24" customFormat="1" ht="15" customHeight="1" x14ac:dyDescent="0.15">
      <c r="A142" s="32" t="s">
        <v>174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1:13" s="24" customFormat="1" ht="15" customHeight="1" x14ac:dyDescent="0.15">
      <c r="A143" s="32" t="s">
        <v>175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s="24" customFormat="1" ht="15" customHeight="1" x14ac:dyDescent="0.15">
      <c r="A144" s="32" t="s">
        <v>49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 s="24" customFormat="1" ht="15" customHeight="1" x14ac:dyDescent="0.15">
      <c r="A145" s="32" t="s">
        <v>176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1:13" s="24" customFormat="1" ht="15" customHeight="1" x14ac:dyDescent="0.15">
      <c r="A146" s="32" t="s">
        <v>177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1:13" s="24" customFormat="1" ht="15" customHeight="1" x14ac:dyDescent="0.15">
      <c r="A147" s="32" t="s">
        <v>31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s="24" customFormat="1" ht="15" customHeight="1" x14ac:dyDescent="0.15">
      <c r="A148" s="32" t="s">
        <v>178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s="24" customFormat="1" ht="15" customHeight="1" x14ac:dyDescent="0.15">
      <c r="A149" s="32" t="s">
        <v>179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s="24" customFormat="1" ht="15" customHeight="1" x14ac:dyDescent="0.15">
      <c r="A150" s="32" t="s">
        <v>180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1:13" s="24" customFormat="1" ht="15" customHeight="1" x14ac:dyDescent="0.15">
      <c r="A151" s="32" t="s">
        <v>181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1:13" s="24" customFormat="1" ht="15" customHeight="1" x14ac:dyDescent="0.15">
      <c r="A152" s="33" t="s">
        <v>182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s="24" customFormat="1" ht="15" customHeight="1" x14ac:dyDescent="0.15">
      <c r="A153" s="32" t="s">
        <v>13</v>
      </c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1:13" s="24" customFormat="1" ht="15" customHeight="1" x14ac:dyDescent="0.15">
      <c r="A154" s="32" t="s">
        <v>4</v>
      </c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s="24" customFormat="1" ht="15" customHeight="1" x14ac:dyDescent="0.15">
      <c r="A155" s="32" t="s">
        <v>4</v>
      </c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s="24" customFormat="1" ht="15" customHeight="1" x14ac:dyDescent="0.15">
      <c r="A156" s="32" t="s">
        <v>4</v>
      </c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s="24" customFormat="1" ht="15" customHeight="1" x14ac:dyDescent="0.15">
      <c r="A157" s="32" t="s">
        <v>4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1:13" s="24" customFormat="1" ht="15" customHeight="1" x14ac:dyDescent="0.15">
      <c r="A158" s="38" t="s">
        <v>183</v>
      </c>
      <c r="B158" s="34">
        <f>SUM(B159:B164)</f>
        <v>0</v>
      </c>
      <c r="C158" s="34">
        <f t="shared" ref="C158:L158" si="47">SUM(C159:C164)</f>
        <v>0</v>
      </c>
      <c r="D158" s="34">
        <f t="shared" si="47"/>
        <v>0</v>
      </c>
      <c r="E158" s="34">
        <f t="shared" si="47"/>
        <v>0</v>
      </c>
      <c r="F158" s="34">
        <f t="shared" si="47"/>
        <v>0</v>
      </c>
      <c r="G158" s="34">
        <f t="shared" si="47"/>
        <v>0</v>
      </c>
      <c r="H158" s="34">
        <f t="shared" si="47"/>
        <v>0</v>
      </c>
      <c r="I158" s="34">
        <f t="shared" si="47"/>
        <v>0</v>
      </c>
      <c r="J158" s="34">
        <f t="shared" si="47"/>
        <v>0</v>
      </c>
      <c r="K158" s="34">
        <f t="shared" si="47"/>
        <v>0</v>
      </c>
      <c r="L158" s="34">
        <f t="shared" si="47"/>
        <v>0</v>
      </c>
      <c r="M158" s="34">
        <f>SUM(M159:M164)</f>
        <v>0</v>
      </c>
    </row>
    <row r="159" spans="1:13" s="24" customFormat="1" ht="15" customHeight="1" x14ac:dyDescent="0.15">
      <c r="A159" s="35" t="s">
        <v>184</v>
      </c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</row>
    <row r="160" spans="1:13" s="24" customFormat="1" ht="15" customHeight="1" x14ac:dyDescent="0.15">
      <c r="A160" s="35" t="s">
        <v>185</v>
      </c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</row>
    <row r="161" spans="1:13" s="24" customFormat="1" ht="15" customHeight="1" x14ac:dyDescent="0.15">
      <c r="A161" s="35" t="s">
        <v>4</v>
      </c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</row>
    <row r="162" spans="1:13" s="24" customFormat="1" ht="15" customHeight="1" x14ac:dyDescent="0.15">
      <c r="A162" s="35" t="s">
        <v>4</v>
      </c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</row>
    <row r="163" spans="1:13" s="24" customFormat="1" ht="15" customHeight="1" x14ac:dyDescent="0.15">
      <c r="A163" s="35" t="s">
        <v>4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</row>
    <row r="164" spans="1:13" s="24" customFormat="1" ht="15" customHeight="1" x14ac:dyDescent="0.15">
      <c r="A164" s="32" t="s">
        <v>4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s="24" customFormat="1" ht="15" customHeight="1" x14ac:dyDescent="0.15">
      <c r="A165" s="38" t="s">
        <v>186</v>
      </c>
      <c r="B165" s="34">
        <f>SUM(B166:B179)</f>
        <v>0</v>
      </c>
      <c r="C165" s="34">
        <f t="shared" ref="C165:M165" si="48">SUM(C166:C179)</f>
        <v>0</v>
      </c>
      <c r="D165" s="34">
        <f t="shared" si="48"/>
        <v>0</v>
      </c>
      <c r="E165" s="34">
        <f t="shared" si="48"/>
        <v>0</v>
      </c>
      <c r="F165" s="34">
        <f t="shared" si="48"/>
        <v>0</v>
      </c>
      <c r="G165" s="34">
        <f t="shared" si="48"/>
        <v>0</v>
      </c>
      <c r="H165" s="34">
        <f t="shared" si="48"/>
        <v>0</v>
      </c>
      <c r="I165" s="34">
        <f t="shared" si="48"/>
        <v>0</v>
      </c>
      <c r="J165" s="34">
        <f t="shared" si="48"/>
        <v>0</v>
      </c>
      <c r="K165" s="34">
        <f t="shared" si="48"/>
        <v>0</v>
      </c>
      <c r="L165" s="34">
        <f t="shared" si="48"/>
        <v>0</v>
      </c>
      <c r="M165" s="34">
        <f t="shared" si="48"/>
        <v>0</v>
      </c>
    </row>
    <row r="166" spans="1:13" s="24" customFormat="1" ht="15" customHeight="1" x14ac:dyDescent="0.15">
      <c r="A166" s="31" t="s">
        <v>187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1:13" s="24" customFormat="1" ht="15" customHeight="1" x14ac:dyDescent="0.15">
      <c r="A167" s="31" t="s">
        <v>188</v>
      </c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1:13" s="24" customFormat="1" ht="15" customHeight="1" x14ac:dyDescent="0.15">
      <c r="A168" s="31" t="s">
        <v>13</v>
      </c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1:13" s="24" customFormat="1" ht="15" customHeight="1" x14ac:dyDescent="0.15">
      <c r="A169" s="31" t="s">
        <v>189</v>
      </c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1:13" s="24" customFormat="1" ht="15" customHeight="1" x14ac:dyDescent="0.15">
      <c r="A170" s="31" t="s">
        <v>190</v>
      </c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1:13" s="24" customFormat="1" ht="15" customHeight="1" x14ac:dyDescent="0.15">
      <c r="A171" s="31" t="s">
        <v>191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 s="24" customFormat="1" ht="15" customHeight="1" x14ac:dyDescent="0.15">
      <c r="A172" s="31" t="s">
        <v>192</v>
      </c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s="24" customFormat="1" ht="15" customHeight="1" x14ac:dyDescent="0.15">
      <c r="A173" s="31" t="s">
        <v>193</v>
      </c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 s="24" customFormat="1" ht="15" customHeight="1" x14ac:dyDescent="0.15">
      <c r="A174" s="31" t="s">
        <v>194</v>
      </c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 s="24" customFormat="1" ht="15" customHeight="1" x14ac:dyDescent="0.15">
      <c r="A175" s="31" t="s">
        <v>195</v>
      </c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 s="24" customFormat="1" ht="15" customHeight="1" x14ac:dyDescent="0.15">
      <c r="A176" s="31" t="s">
        <v>4</v>
      </c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 s="24" customFormat="1" ht="15" customHeight="1" x14ac:dyDescent="0.15">
      <c r="A177" s="31" t="s">
        <v>4</v>
      </c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 s="24" customFormat="1" ht="15" customHeight="1" x14ac:dyDescent="0.15">
      <c r="A178" s="31" t="s">
        <v>4</v>
      </c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 s="24" customFormat="1" ht="15" customHeight="1" thickBot="1" x14ac:dyDescent="0.2">
      <c r="A179" s="40" t="s">
        <v>4</v>
      </c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</row>
    <row r="180" spans="1:13" s="24" customFormat="1" ht="15" customHeight="1" thickTop="1" x14ac:dyDescent="0.15">
      <c r="A180" s="41" t="s">
        <v>196</v>
      </c>
      <c r="B180" s="42">
        <f>SUM(B181:B186)</f>
        <v>0</v>
      </c>
      <c r="C180" s="42">
        <f t="shared" ref="C180:M180" si="49">SUM(C181:C186)</f>
        <v>0</v>
      </c>
      <c r="D180" s="42">
        <f t="shared" si="49"/>
        <v>0</v>
      </c>
      <c r="E180" s="42">
        <f t="shared" si="49"/>
        <v>0</v>
      </c>
      <c r="F180" s="42">
        <f t="shared" si="49"/>
        <v>0</v>
      </c>
      <c r="G180" s="42">
        <f t="shared" si="49"/>
        <v>0</v>
      </c>
      <c r="H180" s="42">
        <f t="shared" si="49"/>
        <v>0</v>
      </c>
      <c r="I180" s="42">
        <f t="shared" si="49"/>
        <v>0</v>
      </c>
      <c r="J180" s="42">
        <f t="shared" si="49"/>
        <v>0</v>
      </c>
      <c r="K180" s="42">
        <f t="shared" si="49"/>
        <v>0</v>
      </c>
      <c r="L180" s="42">
        <f t="shared" si="49"/>
        <v>0</v>
      </c>
      <c r="M180" s="42">
        <f t="shared" si="49"/>
        <v>0</v>
      </c>
    </row>
    <row r="181" spans="1:13" s="24" customFormat="1" ht="15" customHeight="1" x14ac:dyDescent="0.15">
      <c r="A181" s="32" t="s">
        <v>197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 s="39" customFormat="1" ht="15" customHeight="1" x14ac:dyDescent="0.15">
      <c r="A182" s="32" t="s">
        <v>198</v>
      </c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</row>
    <row r="183" spans="1:13" s="39" customFormat="1" ht="15" customHeight="1" x14ac:dyDescent="0.15">
      <c r="A183" s="32" t="s">
        <v>4</v>
      </c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</row>
    <row r="184" spans="1:13" s="39" customFormat="1" ht="15" customHeight="1" x14ac:dyDescent="0.15">
      <c r="A184" s="32" t="s">
        <v>4</v>
      </c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</row>
    <row r="185" spans="1:13" s="39" customFormat="1" ht="15" customHeight="1" x14ac:dyDescent="0.15">
      <c r="A185" s="32" t="s">
        <v>4</v>
      </c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</row>
    <row r="186" spans="1:13" s="24" customFormat="1" ht="15" customHeight="1" x14ac:dyDescent="0.15">
      <c r="A186" s="32" t="s">
        <v>4</v>
      </c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 s="24" customFormat="1" ht="15" customHeight="1" x14ac:dyDescent="0.15">
      <c r="A187" s="43" t="s">
        <v>199</v>
      </c>
      <c r="B187" s="43">
        <f>SUM(B188:B193)</f>
        <v>0</v>
      </c>
      <c r="C187" s="43">
        <f t="shared" ref="C187:M187" si="50">SUM(C188:C193)</f>
        <v>0</v>
      </c>
      <c r="D187" s="43">
        <f t="shared" si="50"/>
        <v>0</v>
      </c>
      <c r="E187" s="43">
        <f t="shared" si="50"/>
        <v>0</v>
      </c>
      <c r="F187" s="43">
        <f t="shared" si="50"/>
        <v>0</v>
      </c>
      <c r="G187" s="43">
        <f t="shared" si="50"/>
        <v>0</v>
      </c>
      <c r="H187" s="43">
        <f t="shared" si="50"/>
        <v>0</v>
      </c>
      <c r="I187" s="43">
        <f t="shared" si="50"/>
        <v>0</v>
      </c>
      <c r="J187" s="43">
        <f t="shared" si="50"/>
        <v>0</v>
      </c>
      <c r="K187" s="43">
        <f t="shared" si="50"/>
        <v>0</v>
      </c>
      <c r="L187" s="43">
        <f t="shared" si="50"/>
        <v>0</v>
      </c>
      <c r="M187" s="43">
        <f t="shared" si="50"/>
        <v>0</v>
      </c>
    </row>
    <row r="188" spans="1:13" s="24" customFormat="1" ht="15" customHeight="1" x14ac:dyDescent="0.15">
      <c r="A188" s="32" t="s">
        <v>200</v>
      </c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 s="24" customFormat="1" ht="15" customHeight="1" x14ac:dyDescent="0.15">
      <c r="A189" s="32" t="s">
        <v>201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</row>
    <row r="190" spans="1:13" s="24" customFormat="1" ht="15" customHeight="1" x14ac:dyDescent="0.15">
      <c r="A190" s="32" t="s">
        <v>4</v>
      </c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1:13" s="24" customFormat="1" ht="15" customHeight="1" x14ac:dyDescent="0.15">
      <c r="A191" s="32" t="s">
        <v>4</v>
      </c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1:13" s="24" customFormat="1" ht="15" customHeight="1" x14ac:dyDescent="0.15">
      <c r="A192" s="32" t="s">
        <v>4</v>
      </c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193" spans="1:13" s="24" customFormat="1" ht="15" customHeight="1" x14ac:dyDescent="0.15">
      <c r="A193" s="32" t="s">
        <v>4</v>
      </c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</row>
    <row r="194" spans="1:13" s="24" customFormat="1" ht="15" customHeight="1" x14ac:dyDescent="0.15">
      <c r="A194" s="22" t="s">
        <v>202</v>
      </c>
      <c r="B194" s="22">
        <f t="shared" ref="B194:M194" si="51">IF((B137+B158+B165)&gt;0,B136-B137-B158-B165+B180+B187,SUM(B136,B137,B158,B165,B180,B187))</f>
        <v>0</v>
      </c>
      <c r="C194" s="22">
        <f t="shared" si="51"/>
        <v>0</v>
      </c>
      <c r="D194" s="22">
        <f t="shared" si="51"/>
        <v>0</v>
      </c>
      <c r="E194" s="22">
        <f t="shared" si="51"/>
        <v>0</v>
      </c>
      <c r="F194" s="22">
        <f t="shared" si="51"/>
        <v>0</v>
      </c>
      <c r="G194" s="22">
        <f t="shared" si="51"/>
        <v>0</v>
      </c>
      <c r="H194" s="22">
        <f t="shared" si="51"/>
        <v>0</v>
      </c>
      <c r="I194" s="22">
        <f t="shared" si="51"/>
        <v>0</v>
      </c>
      <c r="J194" s="22">
        <f t="shared" si="51"/>
        <v>0</v>
      </c>
      <c r="K194" s="22">
        <f t="shared" si="51"/>
        <v>0</v>
      </c>
      <c r="L194" s="22">
        <f t="shared" si="51"/>
        <v>0</v>
      </c>
      <c r="M194" s="22">
        <f t="shared" si="51"/>
        <v>0</v>
      </c>
    </row>
    <row r="195" spans="1:13" s="24" customFormat="1" ht="15" customHeight="1" x14ac:dyDescent="0.15">
      <c r="A195" s="22" t="s">
        <v>203</v>
      </c>
      <c r="B195" s="22">
        <f>B194+B135</f>
        <v>0</v>
      </c>
      <c r="C195" s="22">
        <f t="shared" ref="C195" si="52">B195+C194</f>
        <v>0</v>
      </c>
      <c r="D195" s="22">
        <f t="shared" ref="D195" si="53">C195+D194</f>
        <v>0</v>
      </c>
      <c r="E195" s="22">
        <f t="shared" ref="E195" si="54">D195+E194</f>
        <v>0</v>
      </c>
      <c r="F195" s="22">
        <f t="shared" ref="F195" si="55">E195+F194</f>
        <v>0</v>
      </c>
      <c r="G195" s="22">
        <f t="shared" ref="G195" si="56">F195+G194</f>
        <v>0</v>
      </c>
      <c r="H195" s="22">
        <f t="shared" ref="H195" si="57">G195+H194</f>
        <v>0</v>
      </c>
      <c r="I195" s="22">
        <f t="shared" ref="I195" si="58">H195+I194</f>
        <v>0</v>
      </c>
      <c r="J195" s="22">
        <f t="shared" ref="J195" si="59">I195+J194</f>
        <v>0</v>
      </c>
      <c r="K195" s="22">
        <f t="shared" ref="K195" si="60">J195+K194</f>
        <v>0</v>
      </c>
      <c r="L195" s="22">
        <f t="shared" ref="L195" si="61">K195+L194</f>
        <v>0</v>
      </c>
      <c r="M195" s="22">
        <f t="shared" ref="M195" si="62">L195+M194</f>
        <v>0</v>
      </c>
    </row>
    <row r="196" spans="1:13" s="24" customFormat="1" ht="15" customHeight="1" x14ac:dyDescent="0.15"/>
  </sheetData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6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6"/>
  <sheetViews>
    <sheetView workbookViewId="0">
      <selection activeCell="M21" sqref="M21"/>
    </sheetView>
  </sheetViews>
  <sheetFormatPr defaultColWidth="9" defaultRowHeight="15" x14ac:dyDescent="0.25"/>
  <cols>
    <col min="1" max="1" width="29.85546875" bestFit="1" customWidth="1"/>
    <col min="2" max="15" width="8.7109375" customWidth="1"/>
  </cols>
  <sheetData>
    <row r="1" spans="1:13" ht="15" customHeight="1" thickBot="1" x14ac:dyDescent="0.3">
      <c r="A1" s="12" t="s">
        <v>204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15" customHeight="1" x14ac:dyDescent="0.25">
      <c r="A2" s="44"/>
    </row>
    <row r="3" spans="1:13" s="24" customFormat="1" ht="15" customHeight="1" x14ac:dyDescent="0.15">
      <c r="A3" s="22" t="s">
        <v>205</v>
      </c>
      <c r="B3" s="23">
        <v>1</v>
      </c>
      <c r="C3" s="23">
        <v>2</v>
      </c>
      <c r="D3" s="23">
        <v>3</v>
      </c>
      <c r="E3" s="23">
        <v>4</v>
      </c>
      <c r="F3" s="23">
        <v>5</v>
      </c>
      <c r="G3" s="23">
        <v>6</v>
      </c>
      <c r="H3" s="23">
        <v>7</v>
      </c>
      <c r="I3" s="23">
        <v>8</v>
      </c>
      <c r="J3" s="23">
        <v>9</v>
      </c>
      <c r="K3" s="23">
        <v>10</v>
      </c>
      <c r="L3" s="23">
        <v>11</v>
      </c>
      <c r="M3" s="23">
        <v>12</v>
      </c>
    </row>
    <row r="4" spans="1:13" s="24" customFormat="1" ht="15" customHeight="1" x14ac:dyDescent="0.15">
      <c r="A4" s="22" t="s">
        <v>206</v>
      </c>
      <c r="B4" s="22"/>
      <c r="C4" s="25"/>
      <c r="D4" s="26"/>
      <c r="E4" s="26"/>
      <c r="F4" s="26"/>
      <c r="G4" s="26"/>
      <c r="H4" s="26"/>
      <c r="I4" s="26"/>
      <c r="J4" s="26"/>
      <c r="K4" s="26"/>
      <c r="L4" s="26"/>
      <c r="M4" s="27"/>
    </row>
    <row r="5" spans="1:13" s="24" customFormat="1" ht="15" customHeight="1" x14ac:dyDescent="0.15">
      <c r="A5" s="43" t="s">
        <v>207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24" customFormat="1" ht="15" customHeight="1" x14ac:dyDescent="0.15">
      <c r="A6" s="34" t="s">
        <v>208</v>
      </c>
      <c r="B6" s="34">
        <f t="shared" ref="B6:M6" si="0">SUM(B7:B26)</f>
        <v>0</v>
      </c>
      <c r="C6" s="34">
        <f t="shared" si="0"/>
        <v>0</v>
      </c>
      <c r="D6" s="34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0</v>
      </c>
      <c r="H6" s="34">
        <f t="shared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  <c r="L6" s="34">
        <f t="shared" si="0"/>
        <v>0</v>
      </c>
      <c r="M6" s="34">
        <f t="shared" si="0"/>
        <v>0</v>
      </c>
    </row>
    <row r="7" spans="1:13" s="24" customFormat="1" ht="15" customHeight="1" x14ac:dyDescent="0.15">
      <c r="A7" s="32" t="s">
        <v>209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s="24" customFormat="1" ht="15" customHeight="1" x14ac:dyDescent="0.15">
      <c r="A8" s="32" t="s">
        <v>210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s="24" customFormat="1" ht="15" customHeight="1" x14ac:dyDescent="0.15">
      <c r="A9" s="32" t="s">
        <v>211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s="24" customFormat="1" ht="15" customHeight="1" x14ac:dyDescent="0.15">
      <c r="A10" s="32" t="s">
        <v>212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s="24" customFormat="1" ht="15" customHeight="1" x14ac:dyDescent="0.15">
      <c r="A11" s="32" t="s">
        <v>213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s="24" customFormat="1" ht="15" customHeight="1" x14ac:dyDescent="0.15">
      <c r="A12" s="32" t="s">
        <v>175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s="24" customFormat="1" ht="15" customHeight="1" x14ac:dyDescent="0.15">
      <c r="A13" s="32" t="s">
        <v>49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s="24" customFormat="1" ht="15" customHeight="1" x14ac:dyDescent="0.15">
      <c r="A14" s="32" t="s">
        <v>214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s="24" customFormat="1" ht="15" customHeight="1" x14ac:dyDescent="0.15">
      <c r="A15" s="32" t="s">
        <v>215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s="24" customFormat="1" ht="15" customHeight="1" x14ac:dyDescent="0.15">
      <c r="A16" s="32" t="s">
        <v>31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s="24" customFormat="1" ht="15" customHeight="1" x14ac:dyDescent="0.15">
      <c r="A17" s="32" t="s">
        <v>178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s="24" customFormat="1" ht="15" customHeight="1" x14ac:dyDescent="0.15">
      <c r="A18" s="32" t="s">
        <v>216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s="24" customFormat="1" ht="15" customHeight="1" x14ac:dyDescent="0.15">
      <c r="A19" s="66" t="s">
        <v>217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s="24" customFormat="1" ht="15" customHeight="1" x14ac:dyDescent="0.15">
      <c r="A20" s="32" t="s">
        <v>125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s="24" customFormat="1" ht="15" customHeight="1" x14ac:dyDescent="0.15">
      <c r="A21" s="33" t="s">
        <v>218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s="24" customFormat="1" ht="15" customHeight="1" x14ac:dyDescent="0.15">
      <c r="A22" s="32" t="s">
        <v>95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s="24" customFormat="1" ht="15" customHeight="1" x14ac:dyDescent="0.15">
      <c r="A23" s="32" t="s">
        <v>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s="24" customFormat="1" ht="15" customHeight="1" x14ac:dyDescent="0.15">
      <c r="A24" s="32" t="s">
        <v>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s="24" customFormat="1" ht="15" customHeight="1" x14ac:dyDescent="0.15">
      <c r="A25" s="32" t="s">
        <v>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s="24" customFormat="1" ht="15" customHeight="1" x14ac:dyDescent="0.15">
      <c r="A26" s="32" t="s">
        <v>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s="24" customFormat="1" ht="15" customHeight="1" x14ac:dyDescent="0.15">
      <c r="A27" s="38" t="s">
        <v>219</v>
      </c>
      <c r="B27" s="34">
        <f>SUM(B28:B33)</f>
        <v>0</v>
      </c>
      <c r="C27" s="34">
        <f t="shared" ref="C27:L27" si="1">SUM(C28:C33)</f>
        <v>0</v>
      </c>
      <c r="D27" s="34">
        <f t="shared" si="1"/>
        <v>0</v>
      </c>
      <c r="E27" s="34">
        <f t="shared" si="1"/>
        <v>0</v>
      </c>
      <c r="F27" s="34">
        <f t="shared" si="1"/>
        <v>0</v>
      </c>
      <c r="G27" s="34">
        <f t="shared" si="1"/>
        <v>0</v>
      </c>
      <c r="H27" s="34">
        <f t="shared" si="1"/>
        <v>0</v>
      </c>
      <c r="I27" s="34">
        <f t="shared" si="1"/>
        <v>0</v>
      </c>
      <c r="J27" s="34">
        <f t="shared" si="1"/>
        <v>0</v>
      </c>
      <c r="K27" s="34">
        <f t="shared" si="1"/>
        <v>0</v>
      </c>
      <c r="L27" s="34">
        <f t="shared" si="1"/>
        <v>0</v>
      </c>
      <c r="M27" s="34">
        <f>SUM(M28:M33)</f>
        <v>0</v>
      </c>
    </row>
    <row r="28" spans="1:13" s="24" customFormat="1" ht="15" customHeight="1" x14ac:dyDescent="0.15">
      <c r="A28" s="35" t="s">
        <v>220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s="24" customFormat="1" ht="15" customHeight="1" x14ac:dyDescent="0.15">
      <c r="A29" s="35" t="s">
        <v>221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s="24" customFormat="1" ht="15" customHeight="1" x14ac:dyDescent="0.15">
      <c r="A30" s="35" t="s">
        <v>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s="24" customFormat="1" ht="15" customHeight="1" x14ac:dyDescent="0.15">
      <c r="A31" s="35" t="s">
        <v>4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s="24" customFormat="1" ht="15" customHeight="1" x14ac:dyDescent="0.15">
      <c r="A32" s="35" t="s">
        <v>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s="24" customFormat="1" ht="15" customHeight="1" x14ac:dyDescent="0.15">
      <c r="A33" s="32" t="s">
        <v>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s="24" customFormat="1" ht="15" customHeight="1" x14ac:dyDescent="0.15">
      <c r="A34" s="38" t="s">
        <v>222</v>
      </c>
      <c r="B34" s="34">
        <f>SUM(B35:B48)</f>
        <v>0</v>
      </c>
      <c r="C34" s="34">
        <f t="shared" ref="C34:M34" si="2">SUM(C35:C48)</f>
        <v>0</v>
      </c>
      <c r="D34" s="34">
        <f t="shared" si="2"/>
        <v>0</v>
      </c>
      <c r="E34" s="34">
        <f t="shared" si="2"/>
        <v>0</v>
      </c>
      <c r="F34" s="34">
        <f t="shared" si="2"/>
        <v>0</v>
      </c>
      <c r="G34" s="34">
        <f t="shared" si="2"/>
        <v>0</v>
      </c>
      <c r="H34" s="34">
        <f t="shared" si="2"/>
        <v>0</v>
      </c>
      <c r="I34" s="34">
        <f t="shared" si="2"/>
        <v>0</v>
      </c>
      <c r="J34" s="34">
        <f t="shared" si="2"/>
        <v>0</v>
      </c>
      <c r="K34" s="34">
        <f t="shared" si="2"/>
        <v>0</v>
      </c>
      <c r="L34" s="34">
        <f t="shared" si="2"/>
        <v>0</v>
      </c>
      <c r="M34" s="34">
        <f t="shared" si="2"/>
        <v>0</v>
      </c>
    </row>
    <row r="35" spans="1:13" s="24" customFormat="1" ht="15" customHeight="1" x14ac:dyDescent="0.15">
      <c r="A35" s="31" t="s">
        <v>223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s="24" customFormat="1" ht="15" customHeight="1" x14ac:dyDescent="0.15">
      <c r="A36" s="31" t="s">
        <v>224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s="24" customFormat="1" ht="15" customHeight="1" x14ac:dyDescent="0.15">
      <c r="A37" s="31" t="s">
        <v>95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s="24" customFormat="1" ht="15" customHeight="1" x14ac:dyDescent="0.15">
      <c r="A38" s="31" t="s">
        <v>225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s="24" customFormat="1" ht="15" customHeight="1" x14ac:dyDescent="0.15">
      <c r="A39" s="31" t="s">
        <v>226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s="24" customFormat="1" ht="15" customHeight="1" x14ac:dyDescent="0.15">
      <c r="A40" s="31" t="s">
        <v>227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s="24" customFormat="1" ht="15" customHeight="1" x14ac:dyDescent="0.15">
      <c r="A41" s="31" t="s">
        <v>228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s="24" customFormat="1" ht="15" customHeight="1" x14ac:dyDescent="0.15">
      <c r="A42" s="31" t="s">
        <v>229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s="24" customFormat="1" ht="15" customHeight="1" x14ac:dyDescent="0.15">
      <c r="A43" s="31" t="s">
        <v>230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s="24" customFormat="1" ht="15" customHeight="1" x14ac:dyDescent="0.15">
      <c r="A44" s="31" t="s">
        <v>231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s="24" customFormat="1" ht="15" customHeight="1" x14ac:dyDescent="0.15">
      <c r="A45" s="31" t="s">
        <v>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s="24" customFormat="1" ht="15" customHeight="1" x14ac:dyDescent="0.15">
      <c r="A46" s="31" t="s">
        <v>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s="24" customFormat="1" ht="15" customHeight="1" x14ac:dyDescent="0.15">
      <c r="A47" s="31" t="s">
        <v>4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s="24" customFormat="1" ht="15" customHeight="1" thickBot="1" x14ac:dyDescent="0.2">
      <c r="A48" s="40" t="s">
        <v>4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1:13" s="24" customFormat="1" ht="15" customHeight="1" thickTop="1" x14ac:dyDescent="0.15">
      <c r="A49" s="41" t="s">
        <v>232</v>
      </c>
      <c r="B49" s="42">
        <f>SUM(B50:B55)</f>
        <v>0</v>
      </c>
      <c r="C49" s="42">
        <f t="shared" ref="C49:M49" si="3">SUM(C50:C55)</f>
        <v>0</v>
      </c>
      <c r="D49" s="42">
        <f t="shared" si="3"/>
        <v>0</v>
      </c>
      <c r="E49" s="42">
        <f t="shared" si="3"/>
        <v>0</v>
      </c>
      <c r="F49" s="42">
        <f t="shared" si="3"/>
        <v>0</v>
      </c>
      <c r="G49" s="42">
        <f t="shared" si="3"/>
        <v>0</v>
      </c>
      <c r="H49" s="42">
        <f t="shared" si="3"/>
        <v>0</v>
      </c>
      <c r="I49" s="42">
        <f t="shared" si="3"/>
        <v>0</v>
      </c>
      <c r="J49" s="42">
        <f t="shared" si="3"/>
        <v>0</v>
      </c>
      <c r="K49" s="42">
        <f t="shared" si="3"/>
        <v>0</v>
      </c>
      <c r="L49" s="42">
        <f t="shared" si="3"/>
        <v>0</v>
      </c>
      <c r="M49" s="42">
        <f t="shared" si="3"/>
        <v>0</v>
      </c>
    </row>
    <row r="50" spans="1:13" s="24" customFormat="1" ht="15" customHeight="1" x14ac:dyDescent="0.15">
      <c r="A50" s="32" t="s">
        <v>233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s="39" customFormat="1" ht="15" customHeight="1" x14ac:dyDescent="0.15">
      <c r="A51" s="32" t="s">
        <v>234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</row>
    <row r="52" spans="1:13" s="39" customFormat="1" ht="15" customHeight="1" x14ac:dyDescent="0.15">
      <c r="A52" s="32" t="s">
        <v>4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</row>
    <row r="53" spans="1:13" s="39" customFormat="1" ht="15" customHeight="1" x14ac:dyDescent="0.15">
      <c r="A53" s="32" t="s">
        <v>4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</row>
    <row r="54" spans="1:13" s="39" customFormat="1" ht="15" customHeight="1" x14ac:dyDescent="0.15">
      <c r="A54" s="32" t="s">
        <v>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1:13" s="24" customFormat="1" ht="15" customHeight="1" x14ac:dyDescent="0.15">
      <c r="A55" s="32" t="s">
        <v>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s="24" customFormat="1" ht="15" customHeight="1" x14ac:dyDescent="0.15">
      <c r="A56" s="43" t="s">
        <v>235</v>
      </c>
      <c r="B56" s="43">
        <f>SUM(B57:B62)</f>
        <v>0</v>
      </c>
      <c r="C56" s="43">
        <f t="shared" ref="C56:M56" si="4">SUM(C57:C62)</f>
        <v>0</v>
      </c>
      <c r="D56" s="43">
        <f t="shared" si="4"/>
        <v>0</v>
      </c>
      <c r="E56" s="43">
        <f t="shared" si="4"/>
        <v>0</v>
      </c>
      <c r="F56" s="43">
        <f t="shared" si="4"/>
        <v>0</v>
      </c>
      <c r="G56" s="43">
        <f t="shared" si="4"/>
        <v>0</v>
      </c>
      <c r="H56" s="43">
        <f t="shared" si="4"/>
        <v>0</v>
      </c>
      <c r="I56" s="43">
        <f t="shared" si="4"/>
        <v>0</v>
      </c>
      <c r="J56" s="43">
        <f t="shared" si="4"/>
        <v>0</v>
      </c>
      <c r="K56" s="43">
        <f t="shared" si="4"/>
        <v>0</v>
      </c>
      <c r="L56" s="43">
        <f t="shared" si="4"/>
        <v>0</v>
      </c>
      <c r="M56" s="43">
        <f t="shared" si="4"/>
        <v>0</v>
      </c>
    </row>
    <row r="57" spans="1:13" s="24" customFormat="1" ht="15" customHeight="1" x14ac:dyDescent="0.15">
      <c r="A57" s="32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s="24" customFormat="1" ht="15" customHeight="1" x14ac:dyDescent="0.15">
      <c r="A58" s="32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s="24" customFormat="1" ht="15" customHeight="1" x14ac:dyDescent="0.15">
      <c r="A59" s="32" t="s">
        <v>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s="24" customFormat="1" ht="15" customHeight="1" x14ac:dyDescent="0.15">
      <c r="A60" s="32" t="s">
        <v>4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s="24" customFormat="1" ht="15" customHeight="1" x14ac:dyDescent="0.15">
      <c r="A61" s="32" t="s">
        <v>4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s="24" customFormat="1" ht="15" customHeight="1" x14ac:dyDescent="0.15">
      <c r="A62" s="32" t="s">
        <v>4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s="24" customFormat="1" ht="15" customHeight="1" x14ac:dyDescent="0.15">
      <c r="A63" s="22" t="s">
        <v>238</v>
      </c>
      <c r="B63" s="22">
        <f t="shared" ref="B63:M63" si="5">IF((B6+B27+B34)&gt;0,B5-B6-B27-B34+B49+B56,SUM(B5,B6,B27,B34,B49,B56))</f>
        <v>0</v>
      </c>
      <c r="C63" s="22">
        <f t="shared" si="5"/>
        <v>0</v>
      </c>
      <c r="D63" s="22">
        <f t="shared" si="5"/>
        <v>0</v>
      </c>
      <c r="E63" s="22">
        <f t="shared" si="5"/>
        <v>0</v>
      </c>
      <c r="F63" s="22">
        <f t="shared" si="5"/>
        <v>0</v>
      </c>
      <c r="G63" s="22">
        <f t="shared" si="5"/>
        <v>0</v>
      </c>
      <c r="H63" s="22">
        <f t="shared" si="5"/>
        <v>0</v>
      </c>
      <c r="I63" s="22">
        <f t="shared" si="5"/>
        <v>0</v>
      </c>
      <c r="J63" s="22">
        <f t="shared" si="5"/>
        <v>0</v>
      </c>
      <c r="K63" s="22">
        <f t="shared" si="5"/>
        <v>0</v>
      </c>
      <c r="L63" s="22">
        <f t="shared" si="5"/>
        <v>0</v>
      </c>
      <c r="M63" s="22">
        <f t="shared" si="5"/>
        <v>0</v>
      </c>
    </row>
    <row r="64" spans="1:13" s="24" customFormat="1" ht="15" customHeight="1" x14ac:dyDescent="0.15">
      <c r="A64" s="22" t="s">
        <v>239</v>
      </c>
      <c r="B64" s="22">
        <f>B63+B4</f>
        <v>0</v>
      </c>
      <c r="C64" s="22">
        <f t="shared" ref="C64:M64" si="6">B64+C63</f>
        <v>0</v>
      </c>
      <c r="D64" s="22">
        <f t="shared" si="6"/>
        <v>0</v>
      </c>
      <c r="E64" s="22">
        <f t="shared" si="6"/>
        <v>0</v>
      </c>
      <c r="F64" s="22">
        <f t="shared" si="6"/>
        <v>0</v>
      </c>
      <c r="G64" s="22">
        <f t="shared" si="6"/>
        <v>0</v>
      </c>
      <c r="H64" s="22">
        <f t="shared" si="6"/>
        <v>0</v>
      </c>
      <c r="I64" s="22">
        <f t="shared" si="6"/>
        <v>0</v>
      </c>
      <c r="J64" s="22">
        <f t="shared" si="6"/>
        <v>0</v>
      </c>
      <c r="K64" s="22">
        <f t="shared" si="6"/>
        <v>0</v>
      </c>
      <c r="L64" s="22">
        <f t="shared" si="6"/>
        <v>0</v>
      </c>
      <c r="M64" s="22">
        <f t="shared" si="6"/>
        <v>0</v>
      </c>
    </row>
    <row r="65" spans="1:13" s="24" customFormat="1" ht="15" customHeight="1" thickBot="1" x14ac:dyDescent="0.2"/>
    <row r="66" spans="1:13" ht="15" customHeight="1" thickBot="1" x14ac:dyDescent="0.3">
      <c r="A66" s="12" t="s">
        <v>204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4"/>
    </row>
    <row r="67" spans="1:13" s="24" customFormat="1" ht="15" customHeight="1" x14ac:dyDescent="0.25">
      <c r="A67" s="44"/>
      <c r="B67"/>
      <c r="C67"/>
      <c r="D67"/>
      <c r="E67"/>
      <c r="F67"/>
      <c r="G67"/>
      <c r="H67"/>
      <c r="I67"/>
      <c r="J67"/>
      <c r="K67"/>
      <c r="L67"/>
      <c r="M67"/>
    </row>
    <row r="68" spans="1:13" s="24" customFormat="1" ht="15" customHeight="1" x14ac:dyDescent="0.15">
      <c r="A68" s="22" t="s">
        <v>205</v>
      </c>
      <c r="B68" s="23">
        <v>1</v>
      </c>
      <c r="C68" s="23">
        <v>2</v>
      </c>
      <c r="D68" s="23">
        <v>3</v>
      </c>
      <c r="E68" s="23">
        <v>4</v>
      </c>
      <c r="F68" s="23">
        <v>5</v>
      </c>
      <c r="G68" s="23">
        <v>6</v>
      </c>
      <c r="H68" s="23">
        <v>7</v>
      </c>
      <c r="I68" s="23">
        <v>8</v>
      </c>
      <c r="J68" s="23">
        <v>9</v>
      </c>
      <c r="K68" s="23">
        <v>10</v>
      </c>
      <c r="L68" s="23">
        <v>11</v>
      </c>
      <c r="M68" s="23">
        <v>12</v>
      </c>
    </row>
    <row r="69" spans="1:13" s="24" customFormat="1" ht="15" customHeight="1" x14ac:dyDescent="0.15">
      <c r="A69" s="22" t="s">
        <v>206</v>
      </c>
      <c r="B69" s="22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7"/>
    </row>
    <row r="70" spans="1:13" s="24" customFormat="1" ht="15" customHeight="1" x14ac:dyDescent="0.15">
      <c r="A70" s="43" t="s">
        <v>207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</row>
    <row r="71" spans="1:13" s="24" customFormat="1" ht="15" customHeight="1" x14ac:dyDescent="0.15">
      <c r="A71" s="34" t="s">
        <v>208</v>
      </c>
      <c r="B71" s="34">
        <f t="shared" ref="B71:M71" si="7">SUM(B72:B91)</f>
        <v>0</v>
      </c>
      <c r="C71" s="34">
        <f t="shared" si="7"/>
        <v>0</v>
      </c>
      <c r="D71" s="34">
        <f t="shared" si="7"/>
        <v>0</v>
      </c>
      <c r="E71" s="34">
        <f t="shared" si="7"/>
        <v>0</v>
      </c>
      <c r="F71" s="34">
        <f t="shared" si="7"/>
        <v>0</v>
      </c>
      <c r="G71" s="34">
        <f t="shared" si="7"/>
        <v>0</v>
      </c>
      <c r="H71" s="34">
        <f t="shared" si="7"/>
        <v>0</v>
      </c>
      <c r="I71" s="34">
        <f t="shared" si="7"/>
        <v>0</v>
      </c>
      <c r="J71" s="34">
        <f t="shared" si="7"/>
        <v>0</v>
      </c>
      <c r="K71" s="34">
        <f t="shared" si="7"/>
        <v>0</v>
      </c>
      <c r="L71" s="34">
        <f t="shared" si="7"/>
        <v>0</v>
      </c>
      <c r="M71" s="34">
        <f t="shared" si="7"/>
        <v>0</v>
      </c>
    </row>
    <row r="72" spans="1:13" s="24" customFormat="1" ht="15" customHeight="1" x14ac:dyDescent="0.15">
      <c r="A72" s="32" t="s">
        <v>209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s="24" customFormat="1" ht="15" customHeight="1" x14ac:dyDescent="0.15">
      <c r="A73" s="32" t="s">
        <v>210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s="24" customFormat="1" ht="15" customHeight="1" x14ac:dyDescent="0.15">
      <c r="A74" s="32" t="s">
        <v>211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s="24" customFormat="1" ht="15" customHeight="1" x14ac:dyDescent="0.15">
      <c r="A75" s="32" t="s">
        <v>212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s="24" customFormat="1" ht="15" customHeight="1" x14ac:dyDescent="0.15">
      <c r="A76" s="32" t="s">
        <v>213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s="24" customFormat="1" ht="15" customHeight="1" x14ac:dyDescent="0.15">
      <c r="A77" s="32" t="s">
        <v>175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s="24" customFormat="1" ht="15" customHeight="1" x14ac:dyDescent="0.15">
      <c r="A78" s="32" t="s">
        <v>49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s="24" customFormat="1" ht="15" customHeight="1" x14ac:dyDescent="0.15">
      <c r="A79" s="32" t="s">
        <v>214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s="24" customFormat="1" ht="15" customHeight="1" x14ac:dyDescent="0.15">
      <c r="A80" s="32" t="s">
        <v>215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s="24" customFormat="1" ht="15" customHeight="1" x14ac:dyDescent="0.15">
      <c r="A81" s="32" t="s">
        <v>31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s="24" customFormat="1" ht="15" customHeight="1" x14ac:dyDescent="0.15">
      <c r="A82" s="32" t="s">
        <v>178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s="24" customFormat="1" ht="15" customHeight="1" x14ac:dyDescent="0.15">
      <c r="A83" s="32" t="s">
        <v>216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s="24" customFormat="1" ht="15" customHeight="1" x14ac:dyDescent="0.15">
      <c r="A84" s="66" t="s">
        <v>217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s="24" customFormat="1" ht="15" customHeight="1" x14ac:dyDescent="0.15">
      <c r="A85" s="32" t="s">
        <v>125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s="24" customFormat="1" ht="15" customHeight="1" x14ac:dyDescent="0.15">
      <c r="A86" s="33" t="s">
        <v>218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s="24" customFormat="1" ht="15" customHeight="1" x14ac:dyDescent="0.15">
      <c r="A87" s="32" t="s">
        <v>95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s="24" customFormat="1" ht="15" customHeight="1" x14ac:dyDescent="0.15">
      <c r="A88" s="32" t="s">
        <v>4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s="24" customFormat="1" ht="15" customHeight="1" x14ac:dyDescent="0.15">
      <c r="A89" s="32" t="s">
        <v>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s="24" customFormat="1" ht="15" customHeight="1" x14ac:dyDescent="0.15">
      <c r="A90" s="32" t="s">
        <v>4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s="24" customFormat="1" ht="15" customHeight="1" x14ac:dyDescent="0.15">
      <c r="A91" s="32" t="s">
        <v>4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s="24" customFormat="1" ht="15" customHeight="1" x14ac:dyDescent="0.15">
      <c r="A92" s="38" t="s">
        <v>219</v>
      </c>
      <c r="B92" s="34">
        <f>SUM(B93:B98)</f>
        <v>0</v>
      </c>
      <c r="C92" s="34">
        <f t="shared" ref="C92:L92" si="8">SUM(C93:C98)</f>
        <v>0</v>
      </c>
      <c r="D92" s="34">
        <f t="shared" si="8"/>
        <v>0</v>
      </c>
      <c r="E92" s="34">
        <f t="shared" si="8"/>
        <v>0</v>
      </c>
      <c r="F92" s="34">
        <f t="shared" si="8"/>
        <v>0</v>
      </c>
      <c r="G92" s="34">
        <f t="shared" si="8"/>
        <v>0</v>
      </c>
      <c r="H92" s="34">
        <f t="shared" si="8"/>
        <v>0</v>
      </c>
      <c r="I92" s="34">
        <f t="shared" si="8"/>
        <v>0</v>
      </c>
      <c r="J92" s="34">
        <f t="shared" si="8"/>
        <v>0</v>
      </c>
      <c r="K92" s="34">
        <f t="shared" si="8"/>
        <v>0</v>
      </c>
      <c r="L92" s="34">
        <f t="shared" si="8"/>
        <v>0</v>
      </c>
      <c r="M92" s="34">
        <f>SUM(M93:M98)</f>
        <v>0</v>
      </c>
    </row>
    <row r="93" spans="1:13" s="24" customFormat="1" ht="15" customHeight="1" x14ac:dyDescent="0.15">
      <c r="A93" s="35" t="s">
        <v>220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</row>
    <row r="94" spans="1:13" s="24" customFormat="1" ht="15" customHeight="1" x14ac:dyDescent="0.15">
      <c r="A94" s="35" t="s">
        <v>221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</row>
    <row r="95" spans="1:13" s="24" customFormat="1" ht="15" customHeight="1" x14ac:dyDescent="0.15">
      <c r="A95" s="35" t="s">
        <v>4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</row>
    <row r="96" spans="1:13" s="24" customFormat="1" ht="15" customHeight="1" x14ac:dyDescent="0.15">
      <c r="A96" s="35" t="s">
        <v>4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</row>
    <row r="97" spans="1:13" s="24" customFormat="1" ht="15" customHeight="1" x14ac:dyDescent="0.15">
      <c r="A97" s="35" t="s">
        <v>4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</row>
    <row r="98" spans="1:13" s="24" customFormat="1" ht="15" customHeight="1" x14ac:dyDescent="0.15">
      <c r="A98" s="32" t="s">
        <v>4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s="24" customFormat="1" ht="15" customHeight="1" x14ac:dyDescent="0.15">
      <c r="A99" s="38" t="s">
        <v>222</v>
      </c>
      <c r="B99" s="34">
        <f>SUM(B100:B113)</f>
        <v>0</v>
      </c>
      <c r="C99" s="34">
        <f t="shared" ref="C99:M99" si="9">SUM(C100:C113)</f>
        <v>0</v>
      </c>
      <c r="D99" s="34">
        <f t="shared" si="9"/>
        <v>0</v>
      </c>
      <c r="E99" s="34">
        <f t="shared" si="9"/>
        <v>0</v>
      </c>
      <c r="F99" s="34">
        <f t="shared" si="9"/>
        <v>0</v>
      </c>
      <c r="G99" s="34">
        <f t="shared" si="9"/>
        <v>0</v>
      </c>
      <c r="H99" s="34">
        <f t="shared" si="9"/>
        <v>0</v>
      </c>
      <c r="I99" s="34">
        <f t="shared" si="9"/>
        <v>0</v>
      </c>
      <c r="J99" s="34">
        <f t="shared" si="9"/>
        <v>0</v>
      </c>
      <c r="K99" s="34">
        <f t="shared" si="9"/>
        <v>0</v>
      </c>
      <c r="L99" s="34">
        <f t="shared" si="9"/>
        <v>0</v>
      </c>
      <c r="M99" s="34">
        <f t="shared" si="9"/>
        <v>0</v>
      </c>
    </row>
    <row r="100" spans="1:13" s="24" customFormat="1" ht="15" customHeight="1" x14ac:dyDescent="0.15">
      <c r="A100" s="31" t="s">
        <v>223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s="24" customFormat="1" ht="15" customHeight="1" x14ac:dyDescent="0.15">
      <c r="A101" s="31" t="s">
        <v>224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s="24" customFormat="1" ht="15" customHeight="1" x14ac:dyDescent="0.15">
      <c r="A102" s="31" t="s">
        <v>95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s="24" customFormat="1" ht="15" customHeight="1" x14ac:dyDescent="0.15">
      <c r="A103" s="31" t="s">
        <v>225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s="24" customFormat="1" ht="15" customHeight="1" x14ac:dyDescent="0.15">
      <c r="A104" s="31" t="s">
        <v>226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s="24" customFormat="1" ht="15" customHeight="1" x14ac:dyDescent="0.15">
      <c r="A105" s="31" t="s">
        <v>227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s="24" customFormat="1" ht="15" customHeight="1" x14ac:dyDescent="0.15">
      <c r="A106" s="31" t="s">
        <v>228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s="24" customFormat="1" ht="15" customHeight="1" x14ac:dyDescent="0.15">
      <c r="A107" s="31" t="s">
        <v>229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s="24" customFormat="1" ht="15" customHeight="1" x14ac:dyDescent="0.15">
      <c r="A108" s="31" t="s">
        <v>230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s="24" customFormat="1" ht="15" customHeight="1" x14ac:dyDescent="0.15">
      <c r="A109" s="31" t="s">
        <v>231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s="24" customFormat="1" ht="15" customHeight="1" x14ac:dyDescent="0.15">
      <c r="A110" s="31" t="s">
        <v>4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s="24" customFormat="1" ht="15" customHeight="1" x14ac:dyDescent="0.15">
      <c r="A111" s="31" t="s">
        <v>4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s="24" customFormat="1" ht="15" customHeight="1" x14ac:dyDescent="0.15">
      <c r="A112" s="31" t="s">
        <v>4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s="24" customFormat="1" ht="15" customHeight="1" thickBot="1" x14ac:dyDescent="0.2">
      <c r="A113" s="40" t="s">
        <v>4</v>
      </c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</row>
    <row r="114" spans="1:13" s="24" customFormat="1" ht="15" customHeight="1" thickTop="1" x14ac:dyDescent="0.15">
      <c r="A114" s="41" t="s">
        <v>232</v>
      </c>
      <c r="B114" s="42">
        <f>SUM(B115:B120)</f>
        <v>0</v>
      </c>
      <c r="C114" s="42">
        <f t="shared" ref="C114:M114" si="10">SUM(C115:C120)</f>
        <v>0</v>
      </c>
      <c r="D114" s="42">
        <f t="shared" si="10"/>
        <v>0</v>
      </c>
      <c r="E114" s="42">
        <f t="shared" si="10"/>
        <v>0</v>
      </c>
      <c r="F114" s="42">
        <f t="shared" si="10"/>
        <v>0</v>
      </c>
      <c r="G114" s="42">
        <f t="shared" si="10"/>
        <v>0</v>
      </c>
      <c r="H114" s="42">
        <f t="shared" si="10"/>
        <v>0</v>
      </c>
      <c r="I114" s="42">
        <f t="shared" si="10"/>
        <v>0</v>
      </c>
      <c r="J114" s="42">
        <f t="shared" si="10"/>
        <v>0</v>
      </c>
      <c r="K114" s="42">
        <f t="shared" si="10"/>
        <v>0</v>
      </c>
      <c r="L114" s="42">
        <f t="shared" si="10"/>
        <v>0</v>
      </c>
      <c r="M114" s="42">
        <f t="shared" si="10"/>
        <v>0</v>
      </c>
    </row>
    <row r="115" spans="1:13" s="24" customFormat="1" ht="15" customHeight="1" x14ac:dyDescent="0.15">
      <c r="A115" s="32" t="s">
        <v>233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s="39" customFormat="1" ht="15" customHeight="1" x14ac:dyDescent="0.15">
      <c r="A116" s="32" t="s">
        <v>234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s="39" customFormat="1" ht="15" customHeight="1" x14ac:dyDescent="0.15">
      <c r="A117" s="32" t="s">
        <v>4</v>
      </c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</row>
    <row r="118" spans="1:13" s="39" customFormat="1" ht="15" customHeight="1" x14ac:dyDescent="0.15">
      <c r="A118" s="32" t="s">
        <v>4</v>
      </c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</row>
    <row r="119" spans="1:13" s="39" customFormat="1" ht="15" customHeight="1" x14ac:dyDescent="0.15">
      <c r="A119" s="32" t="s">
        <v>4</v>
      </c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</row>
    <row r="120" spans="1:13" s="24" customFormat="1" ht="15" customHeight="1" x14ac:dyDescent="0.15">
      <c r="A120" s="32" t="s">
        <v>4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1:13" s="24" customFormat="1" ht="15" customHeight="1" x14ac:dyDescent="0.15">
      <c r="A121" s="43" t="s">
        <v>235</v>
      </c>
      <c r="B121" s="43">
        <f>SUM(B122:B127)</f>
        <v>0</v>
      </c>
      <c r="C121" s="43">
        <f t="shared" ref="C121:M121" si="11">SUM(C122:C127)</f>
        <v>0</v>
      </c>
      <c r="D121" s="43">
        <f t="shared" si="11"/>
        <v>0</v>
      </c>
      <c r="E121" s="43">
        <f t="shared" si="11"/>
        <v>0</v>
      </c>
      <c r="F121" s="43">
        <f t="shared" si="11"/>
        <v>0</v>
      </c>
      <c r="G121" s="43">
        <f t="shared" si="11"/>
        <v>0</v>
      </c>
      <c r="H121" s="43">
        <f t="shared" si="11"/>
        <v>0</v>
      </c>
      <c r="I121" s="43">
        <f t="shared" si="11"/>
        <v>0</v>
      </c>
      <c r="J121" s="43">
        <f t="shared" si="11"/>
        <v>0</v>
      </c>
      <c r="K121" s="43">
        <f t="shared" si="11"/>
        <v>0</v>
      </c>
      <c r="L121" s="43">
        <f t="shared" si="11"/>
        <v>0</v>
      </c>
      <c r="M121" s="43">
        <f t="shared" si="11"/>
        <v>0</v>
      </c>
    </row>
    <row r="122" spans="1:13" s="24" customFormat="1" ht="15" customHeight="1" x14ac:dyDescent="0.15">
      <c r="A122" s="32" t="s">
        <v>236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s="24" customFormat="1" ht="15" customHeight="1" x14ac:dyDescent="0.15">
      <c r="A123" s="32" t="s">
        <v>237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s="24" customFormat="1" ht="15" customHeight="1" x14ac:dyDescent="0.15">
      <c r="A124" s="32" t="s">
        <v>4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s="24" customFormat="1" ht="15" customHeight="1" x14ac:dyDescent="0.15">
      <c r="A125" s="32" t="s">
        <v>4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s="24" customFormat="1" ht="15" customHeight="1" x14ac:dyDescent="0.15">
      <c r="A126" s="32" t="s">
        <v>4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s="24" customFormat="1" ht="15" customHeight="1" x14ac:dyDescent="0.15">
      <c r="A127" s="32" t="s">
        <v>4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s="24" customFormat="1" ht="15" customHeight="1" x14ac:dyDescent="0.15">
      <c r="A128" s="22" t="s">
        <v>238</v>
      </c>
      <c r="B128" s="22">
        <f t="shared" ref="B128:M128" si="12">IF((B71+B92+B99)&gt;0,B70-B71-B92-B99+B114+B121,SUM(B70,B71,B92,B99,B114,B121))</f>
        <v>0</v>
      </c>
      <c r="C128" s="22">
        <f t="shared" si="12"/>
        <v>0</v>
      </c>
      <c r="D128" s="22">
        <f t="shared" si="12"/>
        <v>0</v>
      </c>
      <c r="E128" s="22">
        <f t="shared" si="12"/>
        <v>0</v>
      </c>
      <c r="F128" s="22">
        <f t="shared" si="12"/>
        <v>0</v>
      </c>
      <c r="G128" s="22">
        <f t="shared" si="12"/>
        <v>0</v>
      </c>
      <c r="H128" s="22">
        <f t="shared" si="12"/>
        <v>0</v>
      </c>
      <c r="I128" s="22">
        <f t="shared" si="12"/>
        <v>0</v>
      </c>
      <c r="J128" s="22">
        <f t="shared" si="12"/>
        <v>0</v>
      </c>
      <c r="K128" s="22">
        <f t="shared" si="12"/>
        <v>0</v>
      </c>
      <c r="L128" s="22">
        <f t="shared" si="12"/>
        <v>0</v>
      </c>
      <c r="M128" s="22">
        <f t="shared" si="12"/>
        <v>0</v>
      </c>
    </row>
    <row r="129" spans="1:13" s="24" customFormat="1" ht="15" customHeight="1" x14ac:dyDescent="0.15">
      <c r="A129" s="22" t="s">
        <v>239</v>
      </c>
      <c r="B129" s="22">
        <f>B128+B69</f>
        <v>0</v>
      </c>
      <c r="C129" s="22">
        <f t="shared" ref="C129" si="13">B129+C128</f>
        <v>0</v>
      </c>
      <c r="D129" s="22">
        <f t="shared" ref="D129" si="14">C129+D128</f>
        <v>0</v>
      </c>
      <c r="E129" s="22">
        <f t="shared" ref="E129" si="15">D129+E128</f>
        <v>0</v>
      </c>
      <c r="F129" s="22">
        <f t="shared" ref="F129" si="16">E129+F128</f>
        <v>0</v>
      </c>
      <c r="G129" s="22">
        <f t="shared" ref="G129" si="17">F129+G128</f>
        <v>0</v>
      </c>
      <c r="H129" s="22">
        <f t="shared" ref="H129" si="18">G129+H128</f>
        <v>0</v>
      </c>
      <c r="I129" s="22">
        <f t="shared" ref="I129" si="19">H129+I128</f>
        <v>0</v>
      </c>
      <c r="J129" s="22">
        <f t="shared" ref="J129" si="20">I129+J128</f>
        <v>0</v>
      </c>
      <c r="K129" s="22">
        <f t="shared" ref="K129" si="21">J129+K128</f>
        <v>0</v>
      </c>
      <c r="L129" s="22">
        <f t="shared" ref="L129" si="22">K129+L128</f>
        <v>0</v>
      </c>
      <c r="M129" s="22">
        <f t="shared" ref="M129" si="23">L129+M128</f>
        <v>0</v>
      </c>
    </row>
    <row r="130" spans="1:13" s="24" customFormat="1" ht="15" customHeight="1" x14ac:dyDescent="0.15"/>
    <row r="131" spans="1:13" s="24" customFormat="1" ht="15" customHeight="1" thickBot="1" x14ac:dyDescent="0.2"/>
    <row r="132" spans="1:13" ht="15" customHeight="1" thickBot="1" x14ac:dyDescent="0.3">
      <c r="A132" s="12" t="s">
        <v>204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4"/>
    </row>
    <row r="133" spans="1:13" s="24" customFormat="1" ht="15" customHeight="1" x14ac:dyDescent="0.25">
      <c r="A133" s="44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24" customFormat="1" ht="15" customHeight="1" x14ac:dyDescent="0.15">
      <c r="A134" s="22" t="s">
        <v>205</v>
      </c>
      <c r="B134" s="23">
        <v>1</v>
      </c>
      <c r="C134" s="23">
        <v>2</v>
      </c>
      <c r="D134" s="23">
        <v>3</v>
      </c>
      <c r="E134" s="23">
        <v>4</v>
      </c>
      <c r="F134" s="23">
        <v>5</v>
      </c>
      <c r="G134" s="23">
        <v>6</v>
      </c>
      <c r="H134" s="23">
        <v>7</v>
      </c>
      <c r="I134" s="23">
        <v>8</v>
      </c>
      <c r="J134" s="23">
        <v>9</v>
      </c>
      <c r="K134" s="23">
        <v>10</v>
      </c>
      <c r="L134" s="23">
        <v>11</v>
      </c>
      <c r="M134" s="23">
        <v>12</v>
      </c>
    </row>
    <row r="135" spans="1:13" s="24" customFormat="1" ht="15" customHeight="1" x14ac:dyDescent="0.15">
      <c r="A135" s="22" t="s">
        <v>206</v>
      </c>
      <c r="B135" s="22"/>
      <c r="C135" s="25"/>
      <c r="D135" s="26"/>
      <c r="E135" s="26"/>
      <c r="F135" s="26"/>
      <c r="G135" s="26"/>
      <c r="H135" s="26"/>
      <c r="I135" s="26"/>
      <c r="J135" s="26"/>
      <c r="K135" s="26"/>
      <c r="L135" s="26"/>
      <c r="M135" s="27"/>
    </row>
    <row r="136" spans="1:13" s="24" customFormat="1" ht="15" customHeight="1" x14ac:dyDescent="0.15">
      <c r="A136" s="43" t="s">
        <v>207</v>
      </c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</row>
    <row r="137" spans="1:13" s="24" customFormat="1" ht="15" customHeight="1" x14ac:dyDescent="0.15">
      <c r="A137" s="34" t="s">
        <v>208</v>
      </c>
      <c r="B137" s="34">
        <f t="shared" ref="B137:M137" si="24">SUM(B138:B157)</f>
        <v>0</v>
      </c>
      <c r="C137" s="34">
        <f t="shared" si="24"/>
        <v>0</v>
      </c>
      <c r="D137" s="34">
        <f t="shared" si="24"/>
        <v>0</v>
      </c>
      <c r="E137" s="34">
        <f t="shared" si="24"/>
        <v>0</v>
      </c>
      <c r="F137" s="34">
        <f t="shared" si="24"/>
        <v>0</v>
      </c>
      <c r="G137" s="34">
        <f t="shared" si="24"/>
        <v>0</v>
      </c>
      <c r="H137" s="34">
        <f t="shared" si="24"/>
        <v>0</v>
      </c>
      <c r="I137" s="34">
        <f t="shared" si="24"/>
        <v>0</v>
      </c>
      <c r="J137" s="34">
        <f t="shared" si="24"/>
        <v>0</v>
      </c>
      <c r="K137" s="34">
        <f t="shared" si="24"/>
        <v>0</v>
      </c>
      <c r="L137" s="34">
        <f t="shared" si="24"/>
        <v>0</v>
      </c>
      <c r="M137" s="34">
        <f t="shared" si="24"/>
        <v>0</v>
      </c>
    </row>
    <row r="138" spans="1:13" s="24" customFormat="1" ht="15" customHeight="1" x14ac:dyDescent="0.15">
      <c r="A138" s="32" t="s">
        <v>209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s="24" customFormat="1" ht="15" customHeight="1" x14ac:dyDescent="0.15">
      <c r="A139" s="32" t="s">
        <v>210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s="24" customFormat="1" ht="15" customHeight="1" x14ac:dyDescent="0.15">
      <c r="A140" s="32" t="s">
        <v>211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s="24" customFormat="1" ht="15" customHeight="1" x14ac:dyDescent="0.15">
      <c r="A141" s="32" t="s">
        <v>212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 s="24" customFormat="1" ht="15" customHeight="1" x14ac:dyDescent="0.15">
      <c r="A142" s="32" t="s">
        <v>213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1:13" s="24" customFormat="1" ht="15" customHeight="1" x14ac:dyDescent="0.15">
      <c r="A143" s="32" t="s">
        <v>175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s="24" customFormat="1" ht="15" customHeight="1" x14ac:dyDescent="0.15">
      <c r="A144" s="32" t="s">
        <v>49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 s="24" customFormat="1" ht="15" customHeight="1" x14ac:dyDescent="0.15">
      <c r="A145" s="32" t="s">
        <v>214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1:13" s="24" customFormat="1" ht="15" customHeight="1" x14ac:dyDescent="0.15">
      <c r="A146" s="32" t="s">
        <v>215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1:13" s="24" customFormat="1" ht="15" customHeight="1" x14ac:dyDescent="0.15">
      <c r="A147" s="32" t="s">
        <v>31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s="24" customFormat="1" ht="15" customHeight="1" x14ac:dyDescent="0.15">
      <c r="A148" s="32" t="s">
        <v>178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s="24" customFormat="1" ht="15" customHeight="1" x14ac:dyDescent="0.15">
      <c r="A149" s="32" t="s">
        <v>216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s="24" customFormat="1" ht="15" customHeight="1" x14ac:dyDescent="0.15">
      <c r="A150" s="66" t="s">
        <v>217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1:13" s="24" customFormat="1" ht="15" customHeight="1" x14ac:dyDescent="0.15">
      <c r="A151" s="32" t="s">
        <v>125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1:13" s="24" customFormat="1" ht="15" customHeight="1" x14ac:dyDescent="0.15">
      <c r="A152" s="33" t="s">
        <v>218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s="24" customFormat="1" ht="15" customHeight="1" x14ac:dyDescent="0.15">
      <c r="A153" s="32" t="s">
        <v>95</v>
      </c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1:13" s="24" customFormat="1" ht="15" customHeight="1" x14ac:dyDescent="0.15">
      <c r="A154" s="32" t="s">
        <v>4</v>
      </c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s="24" customFormat="1" ht="15" customHeight="1" x14ac:dyDescent="0.15">
      <c r="A155" s="32" t="s">
        <v>4</v>
      </c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s="24" customFormat="1" ht="15" customHeight="1" x14ac:dyDescent="0.15">
      <c r="A156" s="32" t="s">
        <v>4</v>
      </c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s="24" customFormat="1" ht="15" customHeight="1" x14ac:dyDescent="0.15">
      <c r="A157" s="32" t="s">
        <v>4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1:13" s="24" customFormat="1" ht="15" customHeight="1" x14ac:dyDescent="0.15">
      <c r="A158" s="38" t="s">
        <v>219</v>
      </c>
      <c r="B158" s="34">
        <f>SUM(B159:B164)</f>
        <v>0</v>
      </c>
      <c r="C158" s="34">
        <f t="shared" ref="C158:L158" si="25">SUM(C159:C164)</f>
        <v>0</v>
      </c>
      <c r="D158" s="34">
        <f t="shared" si="25"/>
        <v>0</v>
      </c>
      <c r="E158" s="34">
        <f t="shared" si="25"/>
        <v>0</v>
      </c>
      <c r="F158" s="34">
        <f t="shared" si="25"/>
        <v>0</v>
      </c>
      <c r="G158" s="34">
        <f t="shared" si="25"/>
        <v>0</v>
      </c>
      <c r="H158" s="34">
        <f t="shared" si="25"/>
        <v>0</v>
      </c>
      <c r="I158" s="34">
        <f t="shared" si="25"/>
        <v>0</v>
      </c>
      <c r="J158" s="34">
        <f t="shared" si="25"/>
        <v>0</v>
      </c>
      <c r="K158" s="34">
        <f t="shared" si="25"/>
        <v>0</v>
      </c>
      <c r="L158" s="34">
        <f t="shared" si="25"/>
        <v>0</v>
      </c>
      <c r="M158" s="34">
        <f>SUM(M159:M164)</f>
        <v>0</v>
      </c>
    </row>
    <row r="159" spans="1:13" s="24" customFormat="1" ht="15" customHeight="1" x14ac:dyDescent="0.15">
      <c r="A159" s="35" t="s">
        <v>220</v>
      </c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</row>
    <row r="160" spans="1:13" s="24" customFormat="1" ht="15" customHeight="1" x14ac:dyDescent="0.15">
      <c r="A160" s="35" t="s">
        <v>221</v>
      </c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</row>
    <row r="161" spans="1:13" s="24" customFormat="1" ht="15" customHeight="1" x14ac:dyDescent="0.15">
      <c r="A161" s="35" t="s">
        <v>4</v>
      </c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</row>
    <row r="162" spans="1:13" s="24" customFormat="1" ht="15" customHeight="1" x14ac:dyDescent="0.15">
      <c r="A162" s="35" t="s">
        <v>4</v>
      </c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</row>
    <row r="163" spans="1:13" s="24" customFormat="1" ht="15" customHeight="1" x14ac:dyDescent="0.15">
      <c r="A163" s="35" t="s">
        <v>4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</row>
    <row r="164" spans="1:13" s="24" customFormat="1" ht="15" customHeight="1" x14ac:dyDescent="0.15">
      <c r="A164" s="32" t="s">
        <v>4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s="24" customFormat="1" ht="15" customHeight="1" x14ac:dyDescent="0.15">
      <c r="A165" s="38" t="s">
        <v>222</v>
      </c>
      <c r="B165" s="34">
        <f>SUM(B166:B179)</f>
        <v>0</v>
      </c>
      <c r="C165" s="34">
        <f t="shared" ref="C165:M165" si="26">SUM(C166:C179)</f>
        <v>0</v>
      </c>
      <c r="D165" s="34">
        <f t="shared" si="26"/>
        <v>0</v>
      </c>
      <c r="E165" s="34">
        <f t="shared" si="26"/>
        <v>0</v>
      </c>
      <c r="F165" s="34">
        <f t="shared" si="26"/>
        <v>0</v>
      </c>
      <c r="G165" s="34">
        <f t="shared" si="26"/>
        <v>0</v>
      </c>
      <c r="H165" s="34">
        <f t="shared" si="26"/>
        <v>0</v>
      </c>
      <c r="I165" s="34">
        <f t="shared" si="26"/>
        <v>0</v>
      </c>
      <c r="J165" s="34">
        <f t="shared" si="26"/>
        <v>0</v>
      </c>
      <c r="K165" s="34">
        <f t="shared" si="26"/>
        <v>0</v>
      </c>
      <c r="L165" s="34">
        <f t="shared" si="26"/>
        <v>0</v>
      </c>
      <c r="M165" s="34">
        <f t="shared" si="26"/>
        <v>0</v>
      </c>
    </row>
    <row r="166" spans="1:13" s="24" customFormat="1" ht="15" customHeight="1" x14ac:dyDescent="0.15">
      <c r="A166" s="31" t="s">
        <v>223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1:13" s="24" customFormat="1" ht="15" customHeight="1" x14ac:dyDescent="0.15">
      <c r="A167" s="31" t="s">
        <v>224</v>
      </c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1:13" s="24" customFormat="1" ht="15" customHeight="1" x14ac:dyDescent="0.15">
      <c r="A168" s="31" t="s">
        <v>95</v>
      </c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1:13" s="24" customFormat="1" ht="15" customHeight="1" x14ac:dyDescent="0.15">
      <c r="A169" s="31" t="s">
        <v>225</v>
      </c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1:13" s="24" customFormat="1" ht="15" customHeight="1" x14ac:dyDescent="0.15">
      <c r="A170" s="31" t="s">
        <v>226</v>
      </c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1:13" s="24" customFormat="1" ht="15" customHeight="1" x14ac:dyDescent="0.15">
      <c r="A171" s="31" t="s">
        <v>227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 s="24" customFormat="1" ht="15" customHeight="1" x14ac:dyDescent="0.15">
      <c r="A172" s="31" t="s">
        <v>228</v>
      </c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s="24" customFormat="1" ht="15" customHeight="1" x14ac:dyDescent="0.15">
      <c r="A173" s="31" t="s">
        <v>229</v>
      </c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 s="24" customFormat="1" ht="15" customHeight="1" x14ac:dyDescent="0.15">
      <c r="A174" s="31" t="s">
        <v>230</v>
      </c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 s="24" customFormat="1" ht="15" customHeight="1" x14ac:dyDescent="0.15">
      <c r="A175" s="31" t="s">
        <v>231</v>
      </c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 s="24" customFormat="1" ht="15" customHeight="1" x14ac:dyDescent="0.15">
      <c r="A176" s="31" t="s">
        <v>4</v>
      </c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 s="24" customFormat="1" ht="15" customHeight="1" x14ac:dyDescent="0.15">
      <c r="A177" s="31" t="s">
        <v>4</v>
      </c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 s="24" customFormat="1" ht="15" customHeight="1" x14ac:dyDescent="0.15">
      <c r="A178" s="31" t="s">
        <v>4</v>
      </c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 s="24" customFormat="1" ht="15" customHeight="1" thickBot="1" x14ac:dyDescent="0.2">
      <c r="A179" s="40" t="s">
        <v>4</v>
      </c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</row>
    <row r="180" spans="1:13" s="24" customFormat="1" ht="15" customHeight="1" thickTop="1" x14ac:dyDescent="0.15">
      <c r="A180" s="41" t="s">
        <v>232</v>
      </c>
      <c r="B180" s="42">
        <f>SUM(B181:B186)</f>
        <v>0</v>
      </c>
      <c r="C180" s="42">
        <f t="shared" ref="C180:M180" si="27">SUM(C181:C186)</f>
        <v>0</v>
      </c>
      <c r="D180" s="42">
        <f t="shared" si="27"/>
        <v>0</v>
      </c>
      <c r="E180" s="42">
        <f t="shared" si="27"/>
        <v>0</v>
      </c>
      <c r="F180" s="42">
        <f t="shared" si="27"/>
        <v>0</v>
      </c>
      <c r="G180" s="42">
        <f t="shared" si="27"/>
        <v>0</v>
      </c>
      <c r="H180" s="42">
        <f t="shared" si="27"/>
        <v>0</v>
      </c>
      <c r="I180" s="42">
        <f t="shared" si="27"/>
        <v>0</v>
      </c>
      <c r="J180" s="42">
        <f t="shared" si="27"/>
        <v>0</v>
      </c>
      <c r="K180" s="42">
        <f t="shared" si="27"/>
        <v>0</v>
      </c>
      <c r="L180" s="42">
        <f t="shared" si="27"/>
        <v>0</v>
      </c>
      <c r="M180" s="42">
        <f t="shared" si="27"/>
        <v>0</v>
      </c>
    </row>
    <row r="181" spans="1:13" s="24" customFormat="1" ht="15" customHeight="1" x14ac:dyDescent="0.15">
      <c r="A181" s="32" t="s">
        <v>233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 s="39" customFormat="1" ht="15" customHeight="1" x14ac:dyDescent="0.15">
      <c r="A182" s="32" t="s">
        <v>234</v>
      </c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</row>
    <row r="183" spans="1:13" s="39" customFormat="1" ht="15" customHeight="1" x14ac:dyDescent="0.15">
      <c r="A183" s="32" t="s">
        <v>4</v>
      </c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</row>
    <row r="184" spans="1:13" s="39" customFormat="1" ht="15" customHeight="1" x14ac:dyDescent="0.15">
      <c r="A184" s="32" t="s">
        <v>4</v>
      </c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</row>
    <row r="185" spans="1:13" s="39" customFormat="1" ht="15" customHeight="1" x14ac:dyDescent="0.15">
      <c r="A185" s="32" t="s">
        <v>4</v>
      </c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</row>
    <row r="186" spans="1:13" s="24" customFormat="1" ht="15" customHeight="1" x14ac:dyDescent="0.15">
      <c r="A186" s="32" t="s">
        <v>4</v>
      </c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 s="24" customFormat="1" ht="15" customHeight="1" x14ac:dyDescent="0.15">
      <c r="A187" s="43" t="s">
        <v>235</v>
      </c>
      <c r="B187" s="43">
        <f>SUM(B188:B193)</f>
        <v>0</v>
      </c>
      <c r="C187" s="43">
        <f t="shared" ref="C187:M187" si="28">SUM(C188:C193)</f>
        <v>0</v>
      </c>
      <c r="D187" s="43">
        <f t="shared" si="28"/>
        <v>0</v>
      </c>
      <c r="E187" s="43">
        <f t="shared" si="28"/>
        <v>0</v>
      </c>
      <c r="F187" s="43">
        <f t="shared" si="28"/>
        <v>0</v>
      </c>
      <c r="G187" s="43">
        <f t="shared" si="28"/>
        <v>0</v>
      </c>
      <c r="H187" s="43">
        <f t="shared" si="28"/>
        <v>0</v>
      </c>
      <c r="I187" s="43">
        <f t="shared" si="28"/>
        <v>0</v>
      </c>
      <c r="J187" s="43">
        <f t="shared" si="28"/>
        <v>0</v>
      </c>
      <c r="K187" s="43">
        <f t="shared" si="28"/>
        <v>0</v>
      </c>
      <c r="L187" s="43">
        <f t="shared" si="28"/>
        <v>0</v>
      </c>
      <c r="M187" s="43">
        <f t="shared" si="28"/>
        <v>0</v>
      </c>
    </row>
    <row r="188" spans="1:13" s="24" customFormat="1" ht="15" customHeight="1" x14ac:dyDescent="0.15">
      <c r="A188" s="32" t="s">
        <v>236</v>
      </c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 s="24" customFormat="1" ht="15" customHeight="1" x14ac:dyDescent="0.15">
      <c r="A189" s="32" t="s">
        <v>237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</row>
    <row r="190" spans="1:13" s="24" customFormat="1" ht="15" customHeight="1" x14ac:dyDescent="0.15">
      <c r="A190" s="32" t="s">
        <v>4</v>
      </c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1:13" s="24" customFormat="1" ht="15" customHeight="1" x14ac:dyDescent="0.15">
      <c r="A191" s="32" t="s">
        <v>4</v>
      </c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1:13" s="24" customFormat="1" ht="15" customHeight="1" x14ac:dyDescent="0.15">
      <c r="A192" s="32" t="s">
        <v>4</v>
      </c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193" spans="1:13" s="24" customFormat="1" ht="15" customHeight="1" x14ac:dyDescent="0.15">
      <c r="A193" s="32" t="s">
        <v>4</v>
      </c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</row>
    <row r="194" spans="1:13" s="24" customFormat="1" ht="15" customHeight="1" x14ac:dyDescent="0.15">
      <c r="A194" s="22" t="s">
        <v>238</v>
      </c>
      <c r="B194" s="22">
        <f t="shared" ref="B194:M194" si="29">IF((B137+B158+B165)&gt;0,B136-B137-B158-B165+B180+B187,SUM(B136,B137,B158,B165,B180,B187))</f>
        <v>0</v>
      </c>
      <c r="C194" s="22">
        <f t="shared" si="29"/>
        <v>0</v>
      </c>
      <c r="D194" s="22">
        <f t="shared" si="29"/>
        <v>0</v>
      </c>
      <c r="E194" s="22">
        <f t="shared" si="29"/>
        <v>0</v>
      </c>
      <c r="F194" s="22">
        <f t="shared" si="29"/>
        <v>0</v>
      </c>
      <c r="G194" s="22">
        <f t="shared" si="29"/>
        <v>0</v>
      </c>
      <c r="H194" s="22">
        <f t="shared" si="29"/>
        <v>0</v>
      </c>
      <c r="I194" s="22">
        <f t="shared" si="29"/>
        <v>0</v>
      </c>
      <c r="J194" s="22">
        <f t="shared" si="29"/>
        <v>0</v>
      </c>
      <c r="K194" s="22">
        <f t="shared" si="29"/>
        <v>0</v>
      </c>
      <c r="L194" s="22">
        <f t="shared" si="29"/>
        <v>0</v>
      </c>
      <c r="M194" s="22">
        <f t="shared" si="29"/>
        <v>0</v>
      </c>
    </row>
    <row r="195" spans="1:13" s="24" customFormat="1" ht="15" customHeight="1" x14ac:dyDescent="0.15">
      <c r="A195" s="22" t="s">
        <v>239</v>
      </c>
      <c r="B195" s="22">
        <f>B194+B135</f>
        <v>0</v>
      </c>
      <c r="C195" s="22">
        <f t="shared" ref="C195" si="30">B195+C194</f>
        <v>0</v>
      </c>
      <c r="D195" s="22">
        <f t="shared" ref="D195" si="31">C195+D194</f>
        <v>0</v>
      </c>
      <c r="E195" s="22">
        <f t="shared" ref="E195" si="32">D195+E194</f>
        <v>0</v>
      </c>
      <c r="F195" s="22">
        <f t="shared" ref="F195" si="33">E195+F194</f>
        <v>0</v>
      </c>
      <c r="G195" s="22">
        <f t="shared" ref="G195" si="34">F195+G194</f>
        <v>0</v>
      </c>
      <c r="H195" s="22">
        <f t="shared" ref="H195" si="35">G195+H194</f>
        <v>0</v>
      </c>
      <c r="I195" s="22">
        <f t="shared" ref="I195" si="36">H195+I194</f>
        <v>0</v>
      </c>
      <c r="J195" s="22">
        <f t="shared" ref="J195" si="37">I195+J194</f>
        <v>0</v>
      </c>
      <c r="K195" s="22">
        <f t="shared" ref="K195" si="38">J195+K194</f>
        <v>0</v>
      </c>
      <c r="L195" s="22">
        <f t="shared" ref="L195" si="39">K195+L194</f>
        <v>0</v>
      </c>
      <c r="M195" s="22">
        <f t="shared" ref="M195" si="40">L195+M194</f>
        <v>0</v>
      </c>
    </row>
    <row r="196" spans="1:13" s="24" customFormat="1" ht="15" customHeight="1" x14ac:dyDescent="0.1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7"/>
  <sheetViews>
    <sheetView workbookViewId="0">
      <selection activeCell="A13" sqref="A13"/>
    </sheetView>
  </sheetViews>
  <sheetFormatPr defaultColWidth="9" defaultRowHeight="15" x14ac:dyDescent="0.25"/>
  <cols>
    <col min="1" max="1" width="30.7109375" customWidth="1"/>
    <col min="9" max="9" width="10.140625" customWidth="1"/>
  </cols>
  <sheetData>
    <row r="1" spans="1:9" ht="15.75" thickBot="1" x14ac:dyDescent="0.3">
      <c r="A1" s="65" t="s">
        <v>240</v>
      </c>
      <c r="B1" s="65"/>
      <c r="C1" s="65"/>
      <c r="D1" s="65"/>
      <c r="E1" s="65"/>
      <c r="F1" s="65"/>
      <c r="G1" s="65"/>
      <c r="H1" s="65"/>
      <c r="I1" s="65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62" t="s">
        <v>241</v>
      </c>
      <c r="B3" s="62"/>
      <c r="C3" s="62"/>
      <c r="D3" s="62"/>
      <c r="E3" s="62"/>
      <c r="F3" s="62"/>
      <c r="G3" s="62"/>
      <c r="H3" s="62"/>
      <c r="I3" s="62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63"/>
      <c r="B5" s="63"/>
      <c r="C5" s="63"/>
      <c r="D5" s="63"/>
      <c r="E5" s="63"/>
      <c r="F5" s="63"/>
      <c r="G5" s="63"/>
      <c r="H5" s="63"/>
      <c r="I5" s="63"/>
    </row>
    <row r="6" spans="1:9" x14ac:dyDescent="0.25">
      <c r="A6" s="64"/>
      <c r="B6" s="64"/>
      <c r="C6" s="64"/>
      <c r="D6" s="64"/>
      <c r="E6" s="64"/>
      <c r="F6" s="64"/>
      <c r="G6" s="64"/>
      <c r="H6" s="64"/>
      <c r="I6" s="64"/>
    </row>
    <row r="7" spans="1:9" x14ac:dyDescent="0.25">
      <c r="A7" s="64"/>
      <c r="B7" s="64"/>
      <c r="C7" s="64"/>
      <c r="D7" s="64"/>
      <c r="E7" s="64"/>
      <c r="F7" s="64"/>
      <c r="G7" s="64"/>
      <c r="H7" s="64"/>
      <c r="I7" s="64"/>
    </row>
    <row r="8" spans="1:9" x14ac:dyDescent="0.25">
      <c r="A8" s="64"/>
      <c r="B8" s="64"/>
      <c r="C8" s="64"/>
      <c r="D8" s="64"/>
      <c r="E8" s="64"/>
      <c r="F8" s="64"/>
      <c r="G8" s="64"/>
      <c r="H8" s="64"/>
      <c r="I8" s="64"/>
    </row>
    <row r="9" spans="1:9" x14ac:dyDescent="0.25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25">
      <c r="A10" s="62" t="s">
        <v>242</v>
      </c>
      <c r="B10" s="62"/>
      <c r="C10" s="62"/>
      <c r="D10" s="62"/>
      <c r="E10" s="62"/>
      <c r="F10" s="62"/>
      <c r="G10" s="62"/>
      <c r="H10" s="62"/>
      <c r="I10" s="62"/>
    </row>
    <row r="11" spans="1:9" x14ac:dyDescent="0.25">
      <c r="A11" s="63"/>
      <c r="B11" s="63"/>
      <c r="C11" s="63"/>
      <c r="D11" s="63"/>
      <c r="E11" s="63"/>
      <c r="F11" s="63"/>
      <c r="G11" s="63"/>
      <c r="H11" s="63"/>
      <c r="I11" s="63"/>
    </row>
    <row r="12" spans="1:9" x14ac:dyDescent="0.25">
      <c r="A12" s="64"/>
      <c r="B12" s="64"/>
      <c r="C12" s="64"/>
      <c r="D12" s="64"/>
      <c r="E12" s="64"/>
      <c r="F12" s="64"/>
      <c r="G12" s="64"/>
      <c r="H12" s="64"/>
      <c r="I12" s="64"/>
    </row>
    <row r="13" spans="1:9" x14ac:dyDescent="0.25">
      <c r="A13" s="64"/>
      <c r="B13" s="64"/>
      <c r="C13" s="64"/>
      <c r="D13" s="64"/>
      <c r="E13" s="64"/>
      <c r="F13" s="64"/>
      <c r="G13" s="64"/>
      <c r="H13" s="64"/>
      <c r="I13" s="64"/>
    </row>
    <row r="14" spans="1:9" x14ac:dyDescent="0.25">
      <c r="A14" s="64"/>
      <c r="B14" s="64"/>
      <c r="C14" s="64"/>
      <c r="D14" s="64"/>
      <c r="E14" s="64"/>
      <c r="F14" s="64"/>
      <c r="G14" s="64"/>
      <c r="H14" s="64"/>
      <c r="I14" s="64"/>
    </row>
    <row r="15" spans="1:9" x14ac:dyDescent="0.25">
      <c r="A15" s="64"/>
      <c r="B15" s="64"/>
      <c r="C15" s="64"/>
      <c r="D15" s="64"/>
      <c r="E15" s="64"/>
      <c r="F15" s="64"/>
      <c r="G15" s="64"/>
      <c r="H15" s="64"/>
      <c r="I15" s="64"/>
    </row>
    <row r="16" spans="1:9" x14ac:dyDescent="0.25">
      <c r="A16" s="63"/>
      <c r="B16" s="63"/>
      <c r="C16" s="63"/>
      <c r="D16" s="63"/>
      <c r="E16" s="63"/>
      <c r="F16" s="63"/>
      <c r="G16" s="63"/>
      <c r="H16" s="63"/>
      <c r="I16" s="63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2" t="s">
        <v>243</v>
      </c>
      <c r="B18" s="62"/>
      <c r="C18" s="62"/>
      <c r="D18" s="62"/>
      <c r="E18" s="62"/>
      <c r="F18" s="62"/>
      <c r="G18" s="62"/>
      <c r="H18" s="62"/>
      <c r="I18" s="62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3"/>
      <c r="B20" s="63"/>
      <c r="C20" s="63"/>
      <c r="D20" s="63"/>
      <c r="E20" s="63"/>
      <c r="F20" s="63"/>
      <c r="G20" s="63"/>
      <c r="H20" s="63"/>
      <c r="I20" s="63"/>
    </row>
    <row r="21" spans="1:9" x14ac:dyDescent="0.25">
      <c r="A21" s="64"/>
      <c r="B21" s="64"/>
      <c r="C21" s="64"/>
      <c r="D21" s="64"/>
      <c r="E21" s="64"/>
      <c r="F21" s="64"/>
      <c r="G21" s="64"/>
      <c r="H21" s="64"/>
      <c r="I21" s="64"/>
    </row>
    <row r="22" spans="1:9" x14ac:dyDescent="0.25">
      <c r="B22" s="64"/>
      <c r="C22" s="64"/>
      <c r="D22" s="64"/>
      <c r="E22" s="64"/>
      <c r="F22" s="64"/>
      <c r="G22" s="64"/>
      <c r="H22" s="64"/>
      <c r="I22" s="64"/>
    </row>
    <row r="23" spans="1:9" x14ac:dyDescent="0.25">
      <c r="A23" s="64"/>
      <c r="B23" s="64"/>
      <c r="C23" s="64"/>
      <c r="D23" s="64"/>
      <c r="E23" s="64"/>
      <c r="F23" s="64"/>
      <c r="G23" s="64"/>
      <c r="H23" s="64"/>
      <c r="I23" s="64"/>
    </row>
    <row r="24" spans="1:9" x14ac:dyDescent="0.25">
      <c r="A24" s="64"/>
      <c r="B24" s="64"/>
      <c r="C24" s="64"/>
      <c r="D24" s="64"/>
      <c r="E24" s="64"/>
      <c r="F24" s="64"/>
      <c r="G24" s="64"/>
      <c r="H24" s="64"/>
      <c r="I24" s="64"/>
    </row>
    <row r="25" spans="1:9" x14ac:dyDescent="0.25">
      <c r="A25" s="63"/>
      <c r="B25" s="63"/>
      <c r="C25" s="63"/>
      <c r="D25" s="63"/>
      <c r="E25" s="63"/>
      <c r="F25" s="63"/>
      <c r="G25" s="63"/>
      <c r="H25" s="63"/>
      <c r="I25" s="63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62" t="s">
        <v>244</v>
      </c>
      <c r="B27" s="62"/>
      <c r="C27" s="62"/>
      <c r="D27" s="62"/>
      <c r="E27" s="62"/>
      <c r="F27" s="62"/>
      <c r="G27" s="62"/>
      <c r="H27" s="62"/>
      <c r="I27" s="62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63"/>
      <c r="B29" s="63"/>
      <c r="C29" s="63"/>
      <c r="D29" s="63"/>
      <c r="E29" s="63"/>
      <c r="F29" s="63"/>
      <c r="G29" s="63"/>
      <c r="H29" s="63"/>
      <c r="I29" s="63"/>
    </row>
    <row r="30" spans="1:9" x14ac:dyDescent="0.25">
      <c r="A30" s="64"/>
      <c r="B30" s="64"/>
      <c r="C30" s="64"/>
      <c r="D30" s="64"/>
      <c r="E30" s="64"/>
      <c r="F30" s="64"/>
      <c r="G30" s="64"/>
      <c r="H30" s="64"/>
      <c r="I30" s="64"/>
    </row>
    <row r="31" spans="1:9" x14ac:dyDescent="0.25">
      <c r="A31" s="64"/>
      <c r="B31" s="64"/>
      <c r="C31" s="64"/>
      <c r="D31" s="64"/>
      <c r="E31" s="64"/>
      <c r="F31" s="64"/>
      <c r="G31" s="64"/>
      <c r="H31" s="64"/>
      <c r="I31" s="64"/>
    </row>
    <row r="32" spans="1:9" x14ac:dyDescent="0.25">
      <c r="A32" s="64"/>
      <c r="B32" s="64"/>
      <c r="C32" s="64"/>
      <c r="D32" s="64"/>
      <c r="E32" s="64"/>
      <c r="F32" s="64"/>
      <c r="G32" s="64"/>
      <c r="H32" s="64"/>
      <c r="I32" s="64"/>
    </row>
    <row r="33" spans="1:9" x14ac:dyDescent="0.25">
      <c r="A33" s="64"/>
      <c r="B33" s="64"/>
      <c r="C33" s="64"/>
      <c r="D33" s="64"/>
      <c r="E33" s="64"/>
      <c r="F33" s="64"/>
      <c r="G33" s="64"/>
      <c r="H33" s="64"/>
      <c r="I33" s="64"/>
    </row>
    <row r="34" spans="1:9" x14ac:dyDescent="0.25">
      <c r="A34" s="63"/>
      <c r="B34" s="63"/>
      <c r="C34" s="63"/>
      <c r="D34" s="63"/>
      <c r="E34" s="63"/>
      <c r="F34" s="63"/>
      <c r="G34" s="63"/>
      <c r="H34" s="63"/>
      <c r="I34" s="63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2" t="s">
        <v>245</v>
      </c>
      <c r="B36" s="62"/>
      <c r="C36" s="62"/>
      <c r="D36" s="62"/>
      <c r="E36" s="62"/>
      <c r="F36" s="62"/>
      <c r="G36" s="62"/>
      <c r="H36" s="62"/>
      <c r="I36" s="62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63"/>
      <c r="B38" s="63"/>
      <c r="C38" s="63"/>
      <c r="D38" s="63"/>
      <c r="E38" s="63"/>
      <c r="F38" s="63"/>
      <c r="G38" s="63"/>
      <c r="H38" s="63"/>
      <c r="I38" s="63"/>
    </row>
    <row r="39" spans="1:9" x14ac:dyDescent="0.25">
      <c r="A39" s="64"/>
      <c r="B39" s="64"/>
      <c r="C39" s="64"/>
      <c r="D39" s="64"/>
      <c r="E39" s="64"/>
      <c r="F39" s="64"/>
      <c r="G39" s="64"/>
      <c r="H39" s="64"/>
      <c r="I39" s="64"/>
    </row>
    <row r="40" spans="1:9" x14ac:dyDescent="0.25">
      <c r="A40" s="64"/>
      <c r="B40" s="64"/>
      <c r="C40" s="64"/>
      <c r="D40" s="64"/>
      <c r="E40" s="64"/>
      <c r="F40" s="64"/>
      <c r="G40" s="64"/>
      <c r="H40" s="64"/>
      <c r="I40" s="64"/>
    </row>
    <row r="41" spans="1:9" x14ac:dyDescent="0.25">
      <c r="A41" s="64"/>
      <c r="B41" s="64"/>
      <c r="C41" s="64"/>
      <c r="D41" s="64"/>
      <c r="E41" s="64"/>
      <c r="F41" s="64"/>
      <c r="G41" s="64"/>
      <c r="H41" s="64"/>
      <c r="I41" s="64"/>
    </row>
    <row r="42" spans="1:9" x14ac:dyDescent="0.25">
      <c r="A42" s="64"/>
      <c r="B42" s="64"/>
      <c r="C42" s="64"/>
      <c r="D42" s="64"/>
      <c r="E42" s="64"/>
      <c r="F42" s="64"/>
      <c r="G42" s="64"/>
      <c r="H42" s="64"/>
      <c r="I42" s="64"/>
    </row>
    <row r="43" spans="1:9" x14ac:dyDescent="0.25">
      <c r="A43" s="63"/>
      <c r="B43" s="63"/>
      <c r="C43" s="63"/>
      <c r="D43" s="63"/>
      <c r="E43" s="63"/>
      <c r="F43" s="63"/>
      <c r="G43" s="63"/>
      <c r="H43" s="63"/>
      <c r="I43" s="63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62" t="s">
        <v>246</v>
      </c>
      <c r="B45" s="62"/>
      <c r="C45" s="62"/>
      <c r="D45" s="62"/>
      <c r="E45" s="62"/>
      <c r="F45" s="62"/>
      <c r="G45" s="62"/>
      <c r="H45" s="62"/>
      <c r="I45" s="62"/>
    </row>
    <row r="46" spans="1:9" x14ac:dyDescent="0.25">
      <c r="A46" s="62" t="s">
        <v>247</v>
      </c>
      <c r="B46" s="62"/>
      <c r="C46" s="62"/>
      <c r="D46" s="62"/>
      <c r="E46" s="62"/>
      <c r="F46" s="62"/>
      <c r="G46" s="62"/>
      <c r="H46" s="62"/>
      <c r="I46" s="62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63"/>
      <c r="B48" s="63"/>
      <c r="C48" s="63"/>
      <c r="D48" s="63"/>
      <c r="E48" s="63"/>
      <c r="F48" s="63"/>
      <c r="G48" s="63"/>
      <c r="H48" s="63"/>
      <c r="I48" s="63"/>
    </row>
    <row r="49" spans="1:9" x14ac:dyDescent="0.25">
      <c r="A49" s="64"/>
      <c r="B49" s="64"/>
      <c r="C49" s="64"/>
      <c r="D49" s="64"/>
      <c r="E49" s="64"/>
      <c r="F49" s="64"/>
      <c r="G49" s="64"/>
      <c r="H49" s="64"/>
      <c r="I49" s="64"/>
    </row>
    <row r="50" spans="1:9" x14ac:dyDescent="0.25">
      <c r="A50" s="64"/>
      <c r="B50" s="64"/>
      <c r="C50" s="64"/>
      <c r="D50" s="64"/>
      <c r="E50" s="64"/>
      <c r="F50" s="64"/>
      <c r="G50" s="64"/>
      <c r="H50" s="64"/>
      <c r="I50" s="64"/>
    </row>
    <row r="51" spans="1:9" x14ac:dyDescent="0.25">
      <c r="A51" s="64"/>
      <c r="B51" s="64"/>
      <c r="C51" s="64"/>
      <c r="D51" s="64"/>
      <c r="E51" s="64"/>
      <c r="F51" s="64"/>
      <c r="G51" s="64"/>
      <c r="H51" s="64"/>
      <c r="I51" s="64"/>
    </row>
    <row r="52" spans="1:9" x14ac:dyDescent="0.25">
      <c r="A52" s="64"/>
      <c r="B52" s="64"/>
      <c r="C52" s="64"/>
      <c r="D52" s="64"/>
      <c r="E52" s="64"/>
      <c r="F52" s="64"/>
      <c r="G52" s="64"/>
      <c r="H52" s="64"/>
      <c r="I52" s="64"/>
    </row>
    <row r="53" spans="1:9" x14ac:dyDescent="0.25">
      <c r="A53" s="63"/>
      <c r="B53" s="63"/>
      <c r="C53" s="63"/>
      <c r="D53" s="63"/>
      <c r="E53" s="63"/>
      <c r="F53" s="63"/>
      <c r="G53" s="63"/>
      <c r="H53" s="63"/>
      <c r="I53" s="63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62" t="s">
        <v>248</v>
      </c>
      <c r="B55" s="62"/>
      <c r="C55" s="62"/>
      <c r="D55" s="62"/>
      <c r="E55" s="62"/>
      <c r="F55" s="62"/>
      <c r="G55" s="62"/>
      <c r="H55" s="62"/>
      <c r="I55" s="62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63"/>
      <c r="B57" s="63"/>
      <c r="C57" s="63"/>
      <c r="D57" s="63"/>
      <c r="E57" s="63"/>
      <c r="F57" s="63"/>
      <c r="G57" s="63"/>
      <c r="H57" s="63"/>
      <c r="I57" s="63"/>
    </row>
    <row r="58" spans="1:9" x14ac:dyDescent="0.25">
      <c r="A58" s="64"/>
      <c r="B58" s="64"/>
      <c r="C58" s="64"/>
      <c r="D58" s="64"/>
      <c r="E58" s="64"/>
      <c r="F58" s="64"/>
      <c r="G58" s="64"/>
      <c r="H58" s="64"/>
      <c r="I58" s="64"/>
    </row>
    <row r="59" spans="1:9" x14ac:dyDescent="0.25">
      <c r="A59" s="64"/>
      <c r="B59" s="64"/>
      <c r="C59" s="64"/>
      <c r="D59" s="64"/>
      <c r="E59" s="64"/>
      <c r="F59" s="64"/>
      <c r="G59" s="64"/>
      <c r="H59" s="64"/>
      <c r="I59" s="64"/>
    </row>
    <row r="60" spans="1:9" x14ac:dyDescent="0.25">
      <c r="A60" s="63"/>
      <c r="B60" s="63"/>
      <c r="C60" s="63"/>
      <c r="D60" s="63"/>
      <c r="E60" s="63"/>
      <c r="F60" s="63"/>
      <c r="G60" s="63"/>
      <c r="H60" s="63"/>
      <c r="I60" s="63"/>
    </row>
    <row r="61" spans="1:9" x14ac:dyDescent="0.25">
      <c r="A61" s="64"/>
      <c r="B61" s="64"/>
      <c r="C61" s="64"/>
      <c r="D61" s="64"/>
      <c r="E61" s="64"/>
      <c r="F61" s="64"/>
      <c r="G61" s="64"/>
      <c r="H61" s="64"/>
      <c r="I61" s="64"/>
    </row>
    <row r="62" spans="1:9" x14ac:dyDescent="0.25">
      <c r="A62" s="64"/>
      <c r="B62" s="64"/>
      <c r="C62" s="64"/>
      <c r="D62" s="64"/>
      <c r="E62" s="64"/>
      <c r="F62" s="64"/>
      <c r="G62" s="64"/>
      <c r="H62" s="64"/>
      <c r="I62" s="64"/>
    </row>
    <row r="63" spans="1:9" x14ac:dyDescent="0.25">
      <c r="A63" s="64"/>
      <c r="B63" s="64"/>
      <c r="C63" s="64"/>
      <c r="D63" s="64"/>
      <c r="E63" s="64"/>
      <c r="F63" s="64"/>
      <c r="G63" s="64"/>
      <c r="H63" s="64"/>
      <c r="I63" s="64"/>
    </row>
    <row r="64" spans="1:9" x14ac:dyDescent="0.25">
      <c r="A64" s="64"/>
      <c r="B64" s="64"/>
      <c r="C64" s="64"/>
      <c r="D64" s="64"/>
      <c r="E64" s="64"/>
      <c r="F64" s="64"/>
      <c r="G64" s="64"/>
      <c r="H64" s="64"/>
      <c r="I64" s="64"/>
    </row>
    <row r="65" spans="1:9" x14ac:dyDescent="0.25">
      <c r="A65" s="63"/>
      <c r="B65" s="63"/>
      <c r="C65" s="63"/>
      <c r="D65" s="63"/>
      <c r="E65" s="63"/>
      <c r="F65" s="63"/>
      <c r="G65" s="63"/>
      <c r="H65" s="63"/>
      <c r="I65" s="63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62" t="s">
        <v>249</v>
      </c>
      <c r="B67" s="62"/>
      <c r="C67" s="62"/>
      <c r="D67" s="62"/>
      <c r="E67" s="62"/>
      <c r="F67" s="62"/>
      <c r="G67" s="62"/>
      <c r="H67" s="62"/>
      <c r="I67" s="62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63"/>
      <c r="B69" s="63"/>
      <c r="C69" s="63"/>
      <c r="D69" s="63"/>
      <c r="E69" s="63"/>
      <c r="F69" s="63"/>
      <c r="G69" s="63"/>
      <c r="H69" s="63"/>
      <c r="I69" s="63"/>
    </row>
    <row r="70" spans="1:9" x14ac:dyDescent="0.25">
      <c r="A70" s="64"/>
      <c r="B70" s="64"/>
      <c r="C70" s="64"/>
      <c r="D70" s="64"/>
      <c r="E70" s="64"/>
      <c r="F70" s="64"/>
      <c r="G70" s="64"/>
      <c r="H70" s="64"/>
      <c r="I70" s="64"/>
    </row>
    <row r="71" spans="1:9" x14ac:dyDescent="0.25">
      <c r="A71" s="64"/>
      <c r="B71" s="64"/>
      <c r="C71" s="64"/>
      <c r="D71" s="64"/>
      <c r="E71" s="64"/>
      <c r="F71" s="64"/>
      <c r="G71" s="64"/>
      <c r="H71" s="64"/>
      <c r="I71" s="64"/>
    </row>
    <row r="72" spans="1:9" x14ac:dyDescent="0.25">
      <c r="A72" s="64"/>
      <c r="B72" s="64"/>
      <c r="C72" s="64"/>
      <c r="D72" s="64"/>
      <c r="E72" s="64"/>
      <c r="F72" s="64"/>
      <c r="G72" s="64"/>
      <c r="H72" s="64"/>
      <c r="I72" s="64"/>
    </row>
    <row r="73" spans="1:9" x14ac:dyDescent="0.25">
      <c r="A73" s="64"/>
      <c r="B73" s="64"/>
      <c r="C73" s="64"/>
      <c r="D73" s="64"/>
      <c r="E73" s="64"/>
      <c r="F73" s="64"/>
      <c r="G73" s="64"/>
      <c r="H73" s="64"/>
      <c r="I73" s="64"/>
    </row>
    <row r="74" spans="1:9" x14ac:dyDescent="0.25">
      <c r="A74" s="63"/>
      <c r="B74" s="63"/>
      <c r="C74" s="63"/>
      <c r="D74" s="63"/>
      <c r="E74" s="63"/>
      <c r="F74" s="63"/>
      <c r="G74" s="63"/>
      <c r="H74" s="63"/>
      <c r="I74" s="63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62" t="s">
        <v>250</v>
      </c>
      <c r="B76" s="62"/>
      <c r="C76" s="62"/>
      <c r="D76" s="62"/>
      <c r="E76" s="62"/>
      <c r="F76" s="62"/>
      <c r="G76" s="62"/>
      <c r="H76" s="62"/>
      <c r="I76" s="62"/>
    </row>
    <row r="77" spans="1:9" x14ac:dyDescent="0.25">
      <c r="A77" s="62" t="s">
        <v>251</v>
      </c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63"/>
      <c r="B78" s="63"/>
      <c r="C78" s="63"/>
      <c r="D78" s="63"/>
      <c r="E78" s="63"/>
      <c r="F78" s="63"/>
      <c r="G78" s="63"/>
      <c r="H78" s="63"/>
      <c r="I78" s="63"/>
    </row>
    <row r="79" spans="1:9" x14ac:dyDescent="0.25">
      <c r="A79" s="64"/>
      <c r="B79" s="64"/>
      <c r="C79" s="64"/>
      <c r="D79" s="64"/>
      <c r="E79" s="64"/>
      <c r="F79" s="64"/>
      <c r="G79" s="64"/>
      <c r="H79" s="64"/>
      <c r="I79" s="64"/>
    </row>
    <row r="80" spans="1:9" x14ac:dyDescent="0.25">
      <c r="A80" s="64"/>
      <c r="B80" s="64"/>
      <c r="C80" s="64"/>
      <c r="D80" s="64"/>
      <c r="E80" s="64"/>
      <c r="F80" s="64"/>
      <c r="G80" s="64"/>
      <c r="H80" s="64"/>
      <c r="I80" s="64"/>
    </row>
    <row r="81" spans="1:9" x14ac:dyDescent="0.25">
      <c r="A81" s="64"/>
      <c r="B81" s="64"/>
      <c r="C81" s="64"/>
      <c r="D81" s="64"/>
      <c r="E81" s="64"/>
      <c r="F81" s="64"/>
      <c r="G81" s="64"/>
      <c r="H81" s="64"/>
      <c r="I81" s="64"/>
    </row>
    <row r="82" spans="1:9" x14ac:dyDescent="0.25">
      <c r="A82" s="64"/>
      <c r="B82" s="64"/>
      <c r="C82" s="64"/>
      <c r="D82" s="64"/>
      <c r="E82" s="64"/>
      <c r="F82" s="64"/>
      <c r="G82" s="64"/>
      <c r="H82" s="64"/>
      <c r="I82" s="64"/>
    </row>
    <row r="83" spans="1:9" x14ac:dyDescent="0.25">
      <c r="A83" s="63"/>
      <c r="B83" s="63"/>
      <c r="C83" s="63"/>
      <c r="D83" s="63"/>
      <c r="E83" s="63"/>
      <c r="F83" s="63"/>
      <c r="G83" s="63"/>
      <c r="H83" s="63"/>
      <c r="I83" s="63"/>
    </row>
    <row r="84" spans="1:9" x14ac:dyDescent="0.25">
      <c r="A84" s="64"/>
      <c r="B84" s="64"/>
      <c r="C84" s="64"/>
      <c r="D84" s="64"/>
      <c r="E84" s="64"/>
      <c r="F84" s="64"/>
      <c r="G84" s="64"/>
      <c r="H84" s="64"/>
      <c r="I84" s="64"/>
    </row>
    <row r="85" spans="1:9" x14ac:dyDescent="0.25">
      <c r="A85" s="63"/>
      <c r="B85" s="63"/>
      <c r="C85" s="63"/>
      <c r="D85" s="63"/>
      <c r="E85" s="63"/>
      <c r="F85" s="63"/>
      <c r="G85" s="63"/>
      <c r="H85" s="63"/>
      <c r="I85" s="63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62" t="s">
        <v>252</v>
      </c>
      <c r="B87" s="62"/>
      <c r="C87" s="62"/>
      <c r="D87" s="62"/>
      <c r="E87" s="62"/>
      <c r="F87" s="62"/>
      <c r="G87" s="62"/>
      <c r="H87" s="62"/>
      <c r="I87" s="62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63"/>
      <c r="B89" s="63"/>
      <c r="C89" s="63"/>
      <c r="D89" s="63"/>
      <c r="E89" s="63"/>
      <c r="F89" s="63"/>
      <c r="G89" s="63"/>
      <c r="H89" s="63"/>
      <c r="I89" s="63"/>
    </row>
    <row r="90" spans="1:9" x14ac:dyDescent="0.25">
      <c r="A90" s="64"/>
      <c r="B90" s="64"/>
      <c r="C90" s="64"/>
      <c r="D90" s="64"/>
      <c r="E90" s="64"/>
      <c r="F90" s="64"/>
      <c r="G90" s="64"/>
      <c r="H90" s="64"/>
      <c r="I90" s="64"/>
    </row>
    <row r="91" spans="1:9" x14ac:dyDescent="0.25">
      <c r="A91" s="64"/>
      <c r="B91" s="64"/>
      <c r="C91" s="64"/>
      <c r="D91" s="64"/>
      <c r="E91" s="64"/>
      <c r="F91" s="64"/>
      <c r="G91" s="64"/>
      <c r="H91" s="64"/>
      <c r="I91" s="64"/>
    </row>
    <row r="92" spans="1:9" x14ac:dyDescent="0.25">
      <c r="A92" s="64"/>
      <c r="B92" s="64"/>
      <c r="C92" s="64"/>
      <c r="D92" s="64"/>
      <c r="E92" s="64"/>
      <c r="F92" s="64"/>
      <c r="G92" s="64"/>
      <c r="H92" s="64"/>
      <c r="I92" s="64"/>
    </row>
    <row r="93" spans="1:9" x14ac:dyDescent="0.25">
      <c r="A93" s="64"/>
      <c r="B93" s="64"/>
      <c r="C93" s="64"/>
      <c r="D93" s="64"/>
      <c r="E93" s="64"/>
      <c r="F93" s="64"/>
      <c r="G93" s="64"/>
      <c r="H93" s="64"/>
      <c r="I93" s="64"/>
    </row>
    <row r="94" spans="1:9" x14ac:dyDescent="0.25">
      <c r="A94" s="63"/>
      <c r="B94" s="63"/>
      <c r="C94" s="63"/>
      <c r="D94" s="63"/>
      <c r="E94" s="63"/>
      <c r="F94" s="63"/>
      <c r="G94" s="63"/>
      <c r="H94" s="63"/>
      <c r="I94" s="63"/>
    </row>
    <row r="95" spans="1:9" x14ac:dyDescent="0.25">
      <c r="A95" s="63"/>
      <c r="B95" s="63"/>
      <c r="C95" s="63"/>
      <c r="D95" s="63"/>
      <c r="E95" s="63"/>
      <c r="F95" s="63"/>
      <c r="G95" s="63"/>
      <c r="H95" s="63"/>
      <c r="I95" s="63"/>
    </row>
    <row r="96" spans="1:9" x14ac:dyDescent="0.25">
      <c r="A96" s="64"/>
      <c r="B96" s="64"/>
      <c r="C96" s="64"/>
      <c r="D96" s="64"/>
      <c r="E96" s="64"/>
      <c r="F96" s="64"/>
      <c r="G96" s="64"/>
      <c r="H96" s="64"/>
      <c r="I96" s="64"/>
    </row>
    <row r="97" spans="1:9" x14ac:dyDescent="0.25">
      <c r="A97" s="64"/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64"/>
      <c r="B98" s="64"/>
      <c r="C98" s="64"/>
      <c r="D98" s="64"/>
      <c r="E98" s="64"/>
      <c r="F98" s="64"/>
      <c r="G98" s="64"/>
      <c r="H98" s="64"/>
      <c r="I98" s="64"/>
    </row>
    <row r="99" spans="1:9" x14ac:dyDescent="0.25">
      <c r="A99" s="64"/>
      <c r="B99" s="64"/>
      <c r="C99" s="64"/>
      <c r="D99" s="64"/>
      <c r="E99" s="64"/>
      <c r="F99" s="64"/>
      <c r="G99" s="64"/>
      <c r="H99" s="64"/>
      <c r="I99" s="64"/>
    </row>
    <row r="100" spans="1:9" x14ac:dyDescent="0.25">
      <c r="A100" s="63"/>
      <c r="B100" s="63"/>
      <c r="C100" s="63"/>
      <c r="D100" s="63"/>
      <c r="E100" s="63"/>
      <c r="F100" s="63"/>
      <c r="G100" s="63"/>
      <c r="H100" s="63"/>
      <c r="I100" s="63"/>
    </row>
    <row r="101" spans="1:9" x14ac:dyDescent="0.25">
      <c r="A101" s="63"/>
      <c r="B101" s="63"/>
      <c r="C101" s="63"/>
      <c r="D101" s="63"/>
      <c r="E101" s="63"/>
      <c r="F101" s="63"/>
      <c r="G101" s="63"/>
      <c r="H101" s="63"/>
      <c r="I101" s="63"/>
    </row>
    <row r="102" spans="1:9" x14ac:dyDescent="0.25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 x14ac:dyDescent="0.25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 x14ac:dyDescent="0.25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 x14ac:dyDescent="0.25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 x14ac:dyDescent="0.25">
      <c r="A106" s="63"/>
      <c r="B106" s="63"/>
      <c r="C106" s="63"/>
      <c r="D106" s="63"/>
      <c r="E106" s="63"/>
      <c r="F106" s="63"/>
      <c r="G106" s="63"/>
      <c r="H106" s="63"/>
      <c r="I106" s="63"/>
    </row>
    <row r="107" spans="1:9" x14ac:dyDescent="0.25">
      <c r="A107" s="63"/>
      <c r="B107" s="63"/>
      <c r="C107" s="63"/>
      <c r="D107" s="63"/>
      <c r="E107" s="63"/>
      <c r="F107" s="63"/>
      <c r="G107" s="63"/>
      <c r="H107" s="63"/>
      <c r="I107" s="63"/>
    </row>
    <row r="108" spans="1:9" x14ac:dyDescent="0.25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 x14ac:dyDescent="0.25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 x14ac:dyDescent="0.25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 x14ac:dyDescent="0.25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 x14ac:dyDescent="0.25">
      <c r="A112" s="63"/>
      <c r="B112" s="63"/>
      <c r="C112" s="63"/>
      <c r="D112" s="63"/>
      <c r="E112" s="63"/>
      <c r="F112" s="63"/>
      <c r="G112" s="63"/>
      <c r="H112" s="63"/>
      <c r="I112" s="63"/>
    </row>
    <row r="113" spans="1:9" x14ac:dyDescent="0.25">
      <c r="A113" s="63"/>
      <c r="B113" s="63"/>
      <c r="C113" s="63"/>
      <c r="D113" s="63"/>
      <c r="E113" s="63"/>
      <c r="F113" s="63"/>
      <c r="G113" s="63"/>
      <c r="H113" s="63"/>
      <c r="I113" s="63"/>
    </row>
    <row r="114" spans="1:9" x14ac:dyDescent="0.25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 x14ac:dyDescent="0.25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 x14ac:dyDescent="0.25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7"/>
  <sheetViews>
    <sheetView topLeftCell="A9" workbookViewId="0">
      <selection activeCell="A78" sqref="A78"/>
    </sheetView>
  </sheetViews>
  <sheetFormatPr defaultColWidth="9" defaultRowHeight="15" x14ac:dyDescent="0.25"/>
  <cols>
    <col min="1" max="1" width="18.85546875" customWidth="1"/>
    <col min="9" max="9" width="10.140625" customWidth="1"/>
  </cols>
  <sheetData>
    <row r="1" spans="1:9" ht="15.75" thickBot="1" x14ac:dyDescent="0.3">
      <c r="A1" s="65" t="s">
        <v>253</v>
      </c>
      <c r="B1" s="65"/>
      <c r="C1" s="65"/>
      <c r="D1" s="65"/>
      <c r="E1" s="65"/>
      <c r="F1" s="65"/>
      <c r="G1" s="65"/>
      <c r="H1" s="65"/>
      <c r="I1" s="65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62" t="s">
        <v>254</v>
      </c>
      <c r="B3" s="62"/>
      <c r="C3" s="62"/>
      <c r="D3" s="62"/>
      <c r="E3" s="62"/>
      <c r="F3" s="62"/>
      <c r="G3" s="62"/>
      <c r="H3" s="62"/>
      <c r="I3" s="62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63"/>
      <c r="B5" s="63"/>
      <c r="C5" s="63"/>
      <c r="D5" s="63"/>
      <c r="E5" s="63"/>
      <c r="F5" s="63"/>
      <c r="G5" s="63"/>
      <c r="H5" s="63"/>
      <c r="I5" s="63"/>
    </row>
    <row r="6" spans="1:9" x14ac:dyDescent="0.25">
      <c r="A6" s="64"/>
      <c r="B6" s="64"/>
      <c r="C6" s="64"/>
      <c r="D6" s="64"/>
      <c r="E6" s="64"/>
      <c r="F6" s="64"/>
      <c r="G6" s="64"/>
      <c r="H6" s="64"/>
      <c r="I6" s="64"/>
    </row>
    <row r="7" spans="1:9" x14ac:dyDescent="0.25">
      <c r="A7" s="64"/>
      <c r="B7" s="64"/>
      <c r="C7" s="64"/>
      <c r="D7" s="64"/>
      <c r="E7" s="64"/>
      <c r="F7" s="64"/>
      <c r="G7" s="64"/>
      <c r="H7" s="64"/>
      <c r="I7" s="64"/>
    </row>
    <row r="8" spans="1:9" x14ac:dyDescent="0.25">
      <c r="A8" s="64"/>
      <c r="B8" s="64"/>
      <c r="C8" s="64"/>
      <c r="D8" s="64"/>
      <c r="E8" s="64"/>
      <c r="F8" s="64"/>
      <c r="G8" s="64"/>
      <c r="H8" s="64"/>
      <c r="I8" s="64"/>
    </row>
    <row r="9" spans="1:9" x14ac:dyDescent="0.25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25">
      <c r="A10" s="63"/>
      <c r="B10" s="63"/>
      <c r="C10" s="63"/>
      <c r="D10" s="63"/>
      <c r="E10" s="63"/>
      <c r="F10" s="63"/>
      <c r="G10" s="63"/>
      <c r="H10" s="63"/>
      <c r="I10" s="63"/>
    </row>
    <row r="11" spans="1:9" x14ac:dyDescent="0.25">
      <c r="A11" s="62" t="s">
        <v>255</v>
      </c>
      <c r="B11" s="62"/>
      <c r="C11" s="62"/>
      <c r="D11" s="62"/>
      <c r="E11" s="62"/>
      <c r="F11" s="62"/>
      <c r="G11" s="62"/>
      <c r="H11" s="62"/>
      <c r="I11" s="62"/>
    </row>
    <row r="12" spans="1:9" x14ac:dyDescent="0.25">
      <c r="A12" s="64"/>
      <c r="B12" s="64"/>
      <c r="C12" s="64"/>
      <c r="D12" s="64"/>
      <c r="E12" s="64"/>
      <c r="F12" s="64"/>
      <c r="G12" s="64"/>
      <c r="H12" s="64"/>
      <c r="I12" s="64"/>
    </row>
    <row r="13" spans="1:9" x14ac:dyDescent="0.25">
      <c r="A13" s="64"/>
      <c r="B13" s="64"/>
      <c r="C13" s="64"/>
      <c r="D13" s="64"/>
      <c r="E13" s="64"/>
      <c r="F13" s="64"/>
      <c r="G13" s="64"/>
      <c r="H13" s="64"/>
      <c r="I13" s="64"/>
    </row>
    <row r="14" spans="1:9" x14ac:dyDescent="0.25">
      <c r="A14" s="64"/>
      <c r="B14" s="64"/>
      <c r="C14" s="64"/>
      <c r="D14" s="64"/>
      <c r="E14" s="64"/>
      <c r="F14" s="64"/>
      <c r="G14" s="64"/>
      <c r="H14" s="64"/>
      <c r="I14" s="64"/>
    </row>
    <row r="15" spans="1:9" x14ac:dyDescent="0.25">
      <c r="A15" s="64"/>
      <c r="B15" s="64"/>
      <c r="C15" s="64"/>
      <c r="D15" s="64"/>
      <c r="E15" s="64"/>
      <c r="F15" s="64"/>
      <c r="G15" s="64"/>
      <c r="H15" s="64"/>
      <c r="I15" s="64"/>
    </row>
    <row r="16" spans="1:9" x14ac:dyDescent="0.25">
      <c r="A16" s="63"/>
      <c r="B16" s="63"/>
      <c r="C16" s="63"/>
      <c r="D16" s="63"/>
      <c r="E16" s="63"/>
      <c r="F16" s="63"/>
      <c r="G16" s="63"/>
      <c r="H16" s="63"/>
      <c r="I16" s="63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2" t="s">
        <v>256</v>
      </c>
      <c r="B18" s="62"/>
      <c r="C18" s="62"/>
      <c r="D18" s="62"/>
      <c r="E18" s="62"/>
      <c r="F18" s="62"/>
      <c r="G18" s="62"/>
      <c r="H18" s="62"/>
      <c r="I18" s="62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3"/>
      <c r="B20" s="63"/>
      <c r="C20" s="63"/>
      <c r="D20" s="63"/>
      <c r="E20" s="63"/>
      <c r="F20" s="63"/>
      <c r="G20" s="63"/>
      <c r="H20" s="63"/>
      <c r="I20" s="63"/>
    </row>
    <row r="21" spans="1:9" x14ac:dyDescent="0.25">
      <c r="A21" s="64"/>
      <c r="B21" s="64"/>
      <c r="C21" s="64"/>
      <c r="D21" s="64"/>
      <c r="E21" s="64"/>
      <c r="F21" s="64"/>
      <c r="G21" s="64"/>
      <c r="H21" s="64"/>
      <c r="I21" s="64"/>
    </row>
    <row r="22" spans="1:9" x14ac:dyDescent="0.25">
      <c r="A22" s="64"/>
      <c r="B22" s="64"/>
      <c r="C22" s="64"/>
      <c r="D22" s="64"/>
      <c r="E22" s="64"/>
      <c r="F22" s="64"/>
      <c r="G22" s="64"/>
      <c r="H22" s="64"/>
      <c r="I22" s="64"/>
    </row>
    <row r="23" spans="1:9" x14ac:dyDescent="0.25">
      <c r="A23" s="64"/>
      <c r="B23" s="64"/>
      <c r="C23" s="64"/>
      <c r="D23" s="64"/>
      <c r="E23" s="64"/>
      <c r="F23" s="64"/>
      <c r="G23" s="64"/>
      <c r="H23" s="64"/>
      <c r="I23" s="64"/>
    </row>
    <row r="24" spans="1:9" x14ac:dyDescent="0.25">
      <c r="A24" s="64"/>
      <c r="B24" s="64"/>
      <c r="C24" s="64"/>
      <c r="D24" s="64"/>
      <c r="E24" s="64"/>
      <c r="F24" s="64"/>
      <c r="G24" s="64"/>
      <c r="H24" s="64"/>
      <c r="I24" s="64"/>
    </row>
    <row r="25" spans="1:9" x14ac:dyDescent="0.25">
      <c r="A25" s="63"/>
      <c r="B25" s="63"/>
      <c r="C25" s="63"/>
      <c r="D25" s="63"/>
      <c r="E25" s="63"/>
      <c r="F25" s="63"/>
      <c r="G25" s="63"/>
      <c r="H25" s="63"/>
      <c r="I25" s="63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62" t="s">
        <v>257</v>
      </c>
      <c r="B27" s="62"/>
      <c r="C27" s="62"/>
      <c r="D27" s="62"/>
      <c r="E27" s="62"/>
      <c r="F27" s="62"/>
      <c r="G27" s="62"/>
      <c r="H27" s="62"/>
      <c r="I27" s="62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63"/>
      <c r="B29" s="63"/>
      <c r="C29" s="63"/>
      <c r="D29" s="63"/>
      <c r="E29" s="63"/>
      <c r="F29" s="63"/>
      <c r="G29" s="63"/>
      <c r="H29" s="63"/>
      <c r="I29" s="63"/>
    </row>
    <row r="30" spans="1:9" x14ac:dyDescent="0.25">
      <c r="A30" s="64"/>
      <c r="B30" s="64"/>
      <c r="C30" s="64"/>
      <c r="D30" s="64"/>
      <c r="E30" s="64"/>
      <c r="F30" s="64"/>
      <c r="G30" s="64"/>
      <c r="H30" s="64"/>
      <c r="I30" s="64"/>
    </row>
    <row r="31" spans="1:9" x14ac:dyDescent="0.25">
      <c r="A31" s="64"/>
      <c r="B31" s="64"/>
      <c r="C31" s="64"/>
      <c r="D31" s="64"/>
      <c r="E31" s="64"/>
      <c r="F31" s="64"/>
      <c r="G31" s="64"/>
      <c r="H31" s="64"/>
      <c r="I31" s="64"/>
    </row>
    <row r="32" spans="1:9" x14ac:dyDescent="0.25">
      <c r="A32" s="64"/>
      <c r="B32" s="64"/>
      <c r="C32" s="64"/>
      <c r="D32" s="64"/>
      <c r="E32" s="64"/>
      <c r="F32" s="64"/>
      <c r="G32" s="64"/>
      <c r="H32" s="64"/>
      <c r="I32" s="64"/>
    </row>
    <row r="33" spans="1:9" x14ac:dyDescent="0.25">
      <c r="A33" s="64"/>
      <c r="B33" s="64"/>
      <c r="C33" s="64"/>
      <c r="D33" s="64"/>
      <c r="E33" s="64"/>
      <c r="F33" s="64"/>
      <c r="G33" s="64"/>
      <c r="H33" s="64"/>
      <c r="I33" s="64"/>
    </row>
    <row r="34" spans="1:9" x14ac:dyDescent="0.25">
      <c r="A34" s="63"/>
      <c r="B34" s="63"/>
      <c r="C34" s="63"/>
      <c r="D34" s="63"/>
      <c r="E34" s="63"/>
      <c r="F34" s="63"/>
      <c r="G34" s="63"/>
      <c r="H34" s="63"/>
      <c r="I34" s="63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2" t="s">
        <v>258</v>
      </c>
      <c r="B36" s="62"/>
      <c r="C36" s="62"/>
      <c r="D36" s="62"/>
      <c r="E36" s="62"/>
      <c r="F36" s="62"/>
      <c r="G36" s="62"/>
      <c r="H36" s="62"/>
      <c r="I36" s="62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63"/>
      <c r="B38" s="63"/>
      <c r="C38" s="63"/>
      <c r="D38" s="63"/>
      <c r="E38" s="63"/>
      <c r="F38" s="63"/>
      <c r="G38" s="63"/>
      <c r="H38" s="63"/>
      <c r="I38" s="63"/>
    </row>
    <row r="39" spans="1:9" x14ac:dyDescent="0.25">
      <c r="A39" s="64"/>
      <c r="B39" s="64"/>
      <c r="C39" s="64"/>
      <c r="D39" s="64"/>
      <c r="E39" s="64"/>
      <c r="F39" s="64"/>
      <c r="G39" s="64"/>
      <c r="H39" s="64"/>
      <c r="I39" s="64"/>
    </row>
    <row r="40" spans="1:9" x14ac:dyDescent="0.25">
      <c r="A40" s="64"/>
      <c r="B40" s="64"/>
      <c r="C40" s="64"/>
      <c r="D40" s="64"/>
      <c r="E40" s="64"/>
      <c r="F40" s="64"/>
      <c r="G40" s="64"/>
      <c r="H40" s="64"/>
      <c r="I40" s="64"/>
    </row>
    <row r="41" spans="1:9" x14ac:dyDescent="0.25">
      <c r="A41" s="64"/>
      <c r="B41" s="64"/>
      <c r="C41" s="64"/>
      <c r="D41" s="64"/>
      <c r="E41" s="64"/>
      <c r="F41" s="64"/>
      <c r="G41" s="64"/>
      <c r="H41" s="64"/>
      <c r="I41" s="64"/>
    </row>
    <row r="42" spans="1:9" x14ac:dyDescent="0.25">
      <c r="A42" s="64"/>
      <c r="B42" s="64"/>
      <c r="C42" s="64"/>
      <c r="D42" s="64"/>
      <c r="E42" s="64"/>
      <c r="F42" s="64"/>
      <c r="G42" s="64"/>
      <c r="H42" s="64"/>
      <c r="I42" s="64"/>
    </row>
    <row r="43" spans="1:9" x14ac:dyDescent="0.25">
      <c r="A43" s="63"/>
      <c r="B43" s="63"/>
      <c r="C43" s="63"/>
      <c r="D43" s="63"/>
      <c r="E43" s="63"/>
      <c r="F43" s="63"/>
      <c r="G43" s="63"/>
      <c r="H43" s="63"/>
      <c r="I43" s="63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62" t="s">
        <v>259</v>
      </c>
      <c r="B45" s="62"/>
      <c r="C45" s="62"/>
      <c r="D45" s="62"/>
      <c r="E45" s="62"/>
      <c r="F45" s="62"/>
      <c r="G45" s="62"/>
      <c r="H45" s="62"/>
      <c r="I45" s="62"/>
    </row>
    <row r="46" spans="1:9" x14ac:dyDescent="0.25">
      <c r="A46" s="62" t="s">
        <v>260</v>
      </c>
      <c r="B46" s="62"/>
      <c r="C46" s="62"/>
      <c r="D46" s="62"/>
      <c r="E46" s="62"/>
      <c r="F46" s="62"/>
      <c r="G46" s="62"/>
      <c r="H46" s="62"/>
      <c r="I46" s="62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63"/>
      <c r="B48" s="63"/>
      <c r="C48" s="63"/>
      <c r="D48" s="63"/>
      <c r="E48" s="63"/>
      <c r="F48" s="63"/>
      <c r="G48" s="63"/>
      <c r="H48" s="63"/>
      <c r="I48" s="63"/>
    </row>
    <row r="49" spans="1:9" x14ac:dyDescent="0.25">
      <c r="A49" s="64"/>
      <c r="B49" s="64"/>
      <c r="C49" s="64"/>
      <c r="D49" s="64"/>
      <c r="E49" s="64"/>
      <c r="F49" s="64"/>
      <c r="G49" s="64"/>
      <c r="H49" s="64"/>
      <c r="I49" s="64"/>
    </row>
    <row r="50" spans="1:9" x14ac:dyDescent="0.25">
      <c r="A50" s="64"/>
      <c r="B50" s="64"/>
      <c r="C50" s="64"/>
      <c r="D50" s="64"/>
      <c r="E50" s="64"/>
      <c r="F50" s="64"/>
      <c r="G50" s="64"/>
      <c r="H50" s="64"/>
      <c r="I50" s="64"/>
    </row>
    <row r="51" spans="1:9" x14ac:dyDescent="0.25">
      <c r="A51" s="64"/>
      <c r="B51" s="64"/>
      <c r="C51" s="64"/>
      <c r="D51" s="64"/>
      <c r="E51" s="64"/>
      <c r="F51" s="64"/>
      <c r="G51" s="64"/>
      <c r="H51" s="64"/>
      <c r="I51" s="64"/>
    </row>
    <row r="52" spans="1:9" x14ac:dyDescent="0.25">
      <c r="A52" s="64"/>
      <c r="B52" s="64"/>
      <c r="C52" s="64"/>
      <c r="D52" s="64"/>
      <c r="E52" s="64"/>
      <c r="F52" s="64"/>
      <c r="G52" s="64"/>
      <c r="H52" s="64"/>
      <c r="I52" s="64"/>
    </row>
    <row r="53" spans="1:9" x14ac:dyDescent="0.25">
      <c r="A53" s="63"/>
      <c r="B53" s="63"/>
      <c r="C53" s="63"/>
      <c r="D53" s="63"/>
      <c r="E53" s="63"/>
      <c r="F53" s="63"/>
      <c r="G53" s="63"/>
      <c r="H53" s="63"/>
      <c r="I53" s="63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62" t="s">
        <v>261</v>
      </c>
      <c r="B55" s="62"/>
      <c r="C55" s="62"/>
      <c r="D55" s="62"/>
      <c r="E55" s="62"/>
      <c r="F55" s="62"/>
      <c r="G55" s="62"/>
      <c r="H55" s="62"/>
      <c r="I55" s="62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63"/>
      <c r="B57" s="63"/>
      <c r="C57" s="63"/>
      <c r="D57" s="63"/>
      <c r="E57" s="63"/>
      <c r="F57" s="63"/>
      <c r="G57" s="63"/>
      <c r="H57" s="63"/>
      <c r="I57" s="63"/>
    </row>
    <row r="58" spans="1:9" x14ac:dyDescent="0.25">
      <c r="A58" s="64"/>
      <c r="B58" s="64"/>
      <c r="C58" s="64"/>
      <c r="D58" s="64"/>
      <c r="E58" s="64"/>
      <c r="F58" s="64"/>
      <c r="G58" s="64"/>
      <c r="H58" s="64"/>
      <c r="I58" s="64"/>
    </row>
    <row r="59" spans="1:9" x14ac:dyDescent="0.25">
      <c r="A59" s="64"/>
      <c r="B59" s="64"/>
      <c r="C59" s="64"/>
      <c r="D59" s="64"/>
      <c r="E59" s="64"/>
      <c r="F59" s="64"/>
      <c r="G59" s="64"/>
      <c r="H59" s="64"/>
      <c r="I59" s="64"/>
    </row>
    <row r="60" spans="1:9" x14ac:dyDescent="0.25">
      <c r="A60" s="63"/>
      <c r="B60" s="63"/>
      <c r="C60" s="63"/>
      <c r="D60" s="63"/>
      <c r="E60" s="63"/>
      <c r="F60" s="63"/>
      <c r="G60" s="63"/>
      <c r="H60" s="63"/>
      <c r="I60" s="63"/>
    </row>
    <row r="61" spans="1:9" x14ac:dyDescent="0.25">
      <c r="A61" s="64"/>
      <c r="B61" s="64"/>
      <c r="C61" s="64"/>
      <c r="D61" s="64"/>
      <c r="E61" s="64"/>
      <c r="F61" s="64"/>
      <c r="G61" s="64"/>
      <c r="H61" s="64"/>
      <c r="I61" s="64"/>
    </row>
    <row r="62" spans="1:9" x14ac:dyDescent="0.25">
      <c r="A62" s="64"/>
      <c r="B62" s="64"/>
      <c r="C62" s="64"/>
      <c r="D62" s="64"/>
      <c r="E62" s="64"/>
      <c r="F62" s="64"/>
      <c r="G62" s="64"/>
      <c r="H62" s="64"/>
      <c r="I62" s="64"/>
    </row>
    <row r="63" spans="1:9" x14ac:dyDescent="0.25">
      <c r="A63" s="64"/>
      <c r="B63" s="64"/>
      <c r="C63" s="64"/>
      <c r="D63" s="64"/>
      <c r="E63" s="64"/>
      <c r="F63" s="64"/>
      <c r="G63" s="64"/>
      <c r="H63" s="64"/>
      <c r="I63" s="64"/>
    </row>
    <row r="64" spans="1:9" x14ac:dyDescent="0.25">
      <c r="A64" s="64"/>
      <c r="B64" s="64"/>
      <c r="C64" s="64"/>
      <c r="D64" s="64"/>
      <c r="E64" s="64"/>
      <c r="F64" s="64"/>
      <c r="G64" s="64"/>
      <c r="H64" s="64"/>
      <c r="I64" s="64"/>
    </row>
    <row r="65" spans="1:9" x14ac:dyDescent="0.25">
      <c r="A65" s="63"/>
      <c r="B65" s="63"/>
      <c r="C65" s="63"/>
      <c r="D65" s="63"/>
      <c r="E65" s="63"/>
      <c r="F65" s="63"/>
      <c r="G65" s="63"/>
      <c r="H65" s="63"/>
      <c r="I65" s="63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62" t="s">
        <v>262</v>
      </c>
      <c r="B67" s="62"/>
      <c r="C67" s="62"/>
      <c r="D67" s="62"/>
      <c r="E67" s="62"/>
      <c r="F67" s="62"/>
      <c r="G67" s="62"/>
      <c r="H67" s="62"/>
      <c r="I67" s="62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63"/>
      <c r="B69" s="63"/>
      <c r="C69" s="63"/>
      <c r="D69" s="63"/>
      <c r="E69" s="63"/>
      <c r="F69" s="63"/>
      <c r="G69" s="63"/>
      <c r="H69" s="63"/>
      <c r="I69" s="63"/>
    </row>
    <row r="70" spans="1:9" x14ac:dyDescent="0.25">
      <c r="A70" s="64"/>
      <c r="B70" s="64"/>
      <c r="C70" s="64"/>
      <c r="D70" s="64"/>
      <c r="E70" s="64"/>
      <c r="F70" s="64"/>
      <c r="G70" s="64"/>
      <c r="H70" s="64"/>
      <c r="I70" s="64"/>
    </row>
    <row r="71" spans="1:9" x14ac:dyDescent="0.25">
      <c r="A71" s="64"/>
      <c r="B71" s="64"/>
      <c r="C71" s="64"/>
      <c r="D71" s="64"/>
      <c r="E71" s="64"/>
      <c r="F71" s="64"/>
      <c r="G71" s="64"/>
      <c r="H71" s="64"/>
      <c r="I71" s="64"/>
    </row>
    <row r="72" spans="1:9" x14ac:dyDescent="0.25">
      <c r="A72" s="64"/>
      <c r="B72" s="64"/>
      <c r="C72" s="64"/>
      <c r="D72" s="64"/>
      <c r="E72" s="64"/>
      <c r="F72" s="64"/>
      <c r="G72" s="64"/>
      <c r="H72" s="64"/>
      <c r="I72" s="64"/>
    </row>
    <row r="73" spans="1:9" x14ac:dyDescent="0.25">
      <c r="A73" s="64"/>
      <c r="B73" s="64"/>
      <c r="C73" s="64"/>
      <c r="D73" s="64"/>
      <c r="E73" s="64"/>
      <c r="F73" s="64"/>
      <c r="G73" s="64"/>
      <c r="H73" s="64"/>
      <c r="I73" s="64"/>
    </row>
    <row r="74" spans="1:9" x14ac:dyDescent="0.25">
      <c r="A74" s="63"/>
      <c r="B74" s="63"/>
      <c r="C74" s="63"/>
      <c r="D74" s="63"/>
      <c r="E74" s="63"/>
      <c r="F74" s="63"/>
      <c r="G74" s="63"/>
      <c r="H74" s="63"/>
      <c r="I74" s="63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62" t="s">
        <v>263</v>
      </c>
      <c r="B76" s="62"/>
      <c r="C76" s="62"/>
      <c r="D76" s="62"/>
      <c r="E76" s="62"/>
      <c r="F76" s="62"/>
      <c r="G76" s="62"/>
      <c r="H76" s="62"/>
      <c r="I76" s="62"/>
    </row>
    <row r="77" spans="1:9" x14ac:dyDescent="0.25">
      <c r="A77" s="62" t="s">
        <v>264</v>
      </c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63"/>
      <c r="B78" s="63"/>
      <c r="C78" s="63"/>
      <c r="D78" s="63"/>
      <c r="E78" s="63"/>
      <c r="F78" s="63"/>
      <c r="G78" s="63"/>
      <c r="H78" s="63"/>
      <c r="I78" s="63"/>
    </row>
    <row r="79" spans="1:9" x14ac:dyDescent="0.25">
      <c r="A79" s="64"/>
      <c r="B79" s="64"/>
      <c r="C79" s="64"/>
      <c r="D79" s="64"/>
      <c r="E79" s="64"/>
      <c r="F79" s="64"/>
      <c r="G79" s="64"/>
      <c r="H79" s="64"/>
      <c r="I79" s="64"/>
    </row>
    <row r="80" spans="1:9" x14ac:dyDescent="0.25">
      <c r="A80" s="64"/>
      <c r="B80" s="64"/>
      <c r="C80" s="64"/>
      <c r="D80" s="64"/>
      <c r="E80" s="64"/>
      <c r="F80" s="64"/>
      <c r="G80" s="64"/>
      <c r="H80" s="64"/>
      <c r="I80" s="64"/>
    </row>
    <row r="81" spans="1:9" x14ac:dyDescent="0.25">
      <c r="A81" s="64"/>
      <c r="B81" s="64"/>
      <c r="C81" s="64"/>
      <c r="D81" s="64"/>
      <c r="E81" s="64"/>
      <c r="F81" s="64"/>
      <c r="G81" s="64"/>
      <c r="H81" s="64"/>
      <c r="I81" s="64"/>
    </row>
    <row r="82" spans="1:9" x14ac:dyDescent="0.25">
      <c r="A82" s="64"/>
      <c r="B82" s="64"/>
      <c r="C82" s="64"/>
      <c r="D82" s="64"/>
      <c r="E82" s="64"/>
      <c r="F82" s="64"/>
      <c r="G82" s="64"/>
      <c r="H82" s="64"/>
      <c r="I82" s="64"/>
    </row>
    <row r="83" spans="1:9" x14ac:dyDescent="0.25">
      <c r="A83" s="63"/>
      <c r="B83" s="63"/>
      <c r="C83" s="63"/>
      <c r="D83" s="63"/>
      <c r="E83" s="63"/>
      <c r="F83" s="63"/>
      <c r="G83" s="63"/>
      <c r="H83" s="63"/>
      <c r="I83" s="63"/>
    </row>
    <row r="84" spans="1:9" x14ac:dyDescent="0.25">
      <c r="A84" s="64"/>
      <c r="B84" s="64"/>
      <c r="C84" s="64"/>
      <c r="D84" s="64"/>
      <c r="E84" s="64"/>
      <c r="F84" s="64"/>
      <c r="G84" s="64"/>
      <c r="H84" s="64"/>
      <c r="I84" s="64"/>
    </row>
    <row r="85" spans="1:9" x14ac:dyDescent="0.25">
      <c r="A85" s="63"/>
      <c r="B85" s="63"/>
      <c r="C85" s="63"/>
      <c r="D85" s="63"/>
      <c r="E85" s="63"/>
      <c r="F85" s="63"/>
      <c r="G85" s="63"/>
      <c r="H85" s="63"/>
      <c r="I85" s="63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62" t="s">
        <v>265</v>
      </c>
      <c r="B87" s="62"/>
      <c r="C87" s="62"/>
      <c r="D87" s="62"/>
      <c r="E87" s="62"/>
      <c r="F87" s="62"/>
      <c r="G87" s="62"/>
      <c r="H87" s="62"/>
      <c r="I87" s="62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63"/>
      <c r="B89" s="63"/>
      <c r="C89" s="63"/>
      <c r="D89" s="63"/>
      <c r="E89" s="63"/>
      <c r="F89" s="63"/>
      <c r="G89" s="63"/>
      <c r="H89" s="63"/>
      <c r="I89" s="63"/>
    </row>
    <row r="90" spans="1:9" x14ac:dyDescent="0.25">
      <c r="A90" s="64"/>
      <c r="B90" s="64"/>
      <c r="C90" s="64"/>
      <c r="D90" s="64"/>
      <c r="E90" s="64"/>
      <c r="F90" s="64"/>
      <c r="G90" s="64"/>
      <c r="H90" s="64"/>
      <c r="I90" s="64"/>
    </row>
    <row r="91" spans="1:9" x14ac:dyDescent="0.25">
      <c r="A91" s="64"/>
      <c r="B91" s="64"/>
      <c r="C91" s="64"/>
      <c r="D91" s="64"/>
      <c r="E91" s="64"/>
      <c r="F91" s="64"/>
      <c r="G91" s="64"/>
      <c r="H91" s="64"/>
      <c r="I91" s="64"/>
    </row>
    <row r="92" spans="1:9" x14ac:dyDescent="0.25">
      <c r="A92" s="64"/>
      <c r="B92" s="64"/>
      <c r="C92" s="64"/>
      <c r="D92" s="64"/>
      <c r="E92" s="64"/>
      <c r="F92" s="64"/>
      <c r="G92" s="64"/>
      <c r="H92" s="64"/>
      <c r="I92" s="64"/>
    </row>
    <row r="93" spans="1:9" x14ac:dyDescent="0.25">
      <c r="A93" s="64"/>
      <c r="B93" s="64"/>
      <c r="C93" s="64"/>
      <c r="D93" s="64"/>
      <c r="E93" s="64"/>
      <c r="F93" s="64"/>
      <c r="G93" s="64"/>
      <c r="H93" s="64"/>
      <c r="I93" s="64"/>
    </row>
    <row r="94" spans="1:9" x14ac:dyDescent="0.25">
      <c r="A94" s="63"/>
      <c r="B94" s="63"/>
      <c r="C94" s="63"/>
      <c r="D94" s="63"/>
      <c r="E94" s="63"/>
      <c r="F94" s="63"/>
      <c r="G94" s="63"/>
      <c r="H94" s="63"/>
      <c r="I94" s="63"/>
    </row>
    <row r="95" spans="1:9" x14ac:dyDescent="0.25">
      <c r="A95" s="63"/>
      <c r="B95" s="63"/>
      <c r="C95" s="63"/>
      <c r="D95" s="63"/>
      <c r="E95" s="63"/>
      <c r="F95" s="63"/>
      <c r="G95" s="63"/>
      <c r="H95" s="63"/>
      <c r="I95" s="63"/>
    </row>
    <row r="96" spans="1:9" x14ac:dyDescent="0.25">
      <c r="A96" s="64"/>
      <c r="B96" s="64"/>
      <c r="C96" s="64"/>
      <c r="D96" s="64"/>
      <c r="E96" s="64"/>
      <c r="F96" s="64"/>
      <c r="G96" s="64"/>
      <c r="H96" s="64"/>
      <c r="I96" s="64"/>
    </row>
    <row r="97" spans="1:9" x14ac:dyDescent="0.25">
      <c r="A97" s="64"/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64"/>
      <c r="B98" s="64"/>
      <c r="C98" s="64"/>
      <c r="D98" s="64"/>
      <c r="E98" s="64"/>
      <c r="F98" s="64"/>
      <c r="G98" s="64"/>
      <c r="H98" s="64"/>
      <c r="I98" s="64"/>
    </row>
    <row r="99" spans="1:9" x14ac:dyDescent="0.25">
      <c r="A99" s="64"/>
      <c r="B99" s="64"/>
      <c r="C99" s="64"/>
      <c r="D99" s="64"/>
      <c r="E99" s="64"/>
      <c r="F99" s="64"/>
      <c r="G99" s="64"/>
      <c r="H99" s="64"/>
      <c r="I99" s="64"/>
    </row>
    <row r="100" spans="1:9" x14ac:dyDescent="0.25">
      <c r="A100" s="63"/>
      <c r="B100" s="63"/>
      <c r="C100" s="63"/>
      <c r="D100" s="63"/>
      <c r="E100" s="63"/>
      <c r="F100" s="63"/>
      <c r="G100" s="63"/>
      <c r="H100" s="63"/>
      <c r="I100" s="63"/>
    </row>
    <row r="101" spans="1:9" x14ac:dyDescent="0.25">
      <c r="A101" s="63"/>
      <c r="B101" s="63"/>
      <c r="C101" s="63"/>
      <c r="D101" s="63"/>
      <c r="E101" s="63"/>
      <c r="F101" s="63"/>
      <c r="G101" s="63"/>
      <c r="H101" s="63"/>
      <c r="I101" s="63"/>
    </row>
    <row r="102" spans="1:9" x14ac:dyDescent="0.25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 x14ac:dyDescent="0.25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 x14ac:dyDescent="0.25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 x14ac:dyDescent="0.25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 x14ac:dyDescent="0.25">
      <c r="A106" s="63"/>
      <c r="B106" s="63"/>
      <c r="C106" s="63"/>
      <c r="D106" s="63"/>
      <c r="E106" s="63"/>
      <c r="F106" s="63"/>
      <c r="G106" s="63"/>
      <c r="H106" s="63"/>
      <c r="I106" s="63"/>
    </row>
    <row r="107" spans="1:9" x14ac:dyDescent="0.25">
      <c r="A107" s="63"/>
      <c r="B107" s="63"/>
      <c r="C107" s="63"/>
      <c r="D107" s="63"/>
      <c r="E107" s="63"/>
      <c r="F107" s="63"/>
      <c r="G107" s="63"/>
      <c r="H107" s="63"/>
      <c r="I107" s="63"/>
    </row>
    <row r="108" spans="1:9" x14ac:dyDescent="0.25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 x14ac:dyDescent="0.25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 x14ac:dyDescent="0.25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 x14ac:dyDescent="0.25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 x14ac:dyDescent="0.25">
      <c r="A112" s="63"/>
      <c r="B112" s="63"/>
      <c r="C112" s="63"/>
      <c r="D112" s="63"/>
      <c r="E112" s="63"/>
      <c r="F112" s="63"/>
      <c r="G112" s="63"/>
      <c r="H112" s="63"/>
      <c r="I112" s="63"/>
    </row>
    <row r="113" spans="1:9" x14ac:dyDescent="0.25">
      <c r="A113" s="63"/>
      <c r="B113" s="63"/>
      <c r="C113" s="63"/>
      <c r="D113" s="63"/>
      <c r="E113" s="63"/>
      <c r="F113" s="63"/>
      <c r="G113" s="63"/>
      <c r="H113" s="63"/>
      <c r="I113" s="63"/>
    </row>
    <row r="114" spans="1:9" x14ac:dyDescent="0.25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 x14ac:dyDescent="0.25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 x14ac:dyDescent="0.25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C6F0C7FE85E4DAEB0972B424D4A5C" ma:contentTypeVersion="16" ma:contentTypeDescription="Crée un document." ma:contentTypeScope="" ma:versionID="a9a55e7ac6360ac62a6f8b1aa4078437">
  <xsd:schema xmlns:xsd="http://www.w3.org/2001/XMLSchema" xmlns:xs="http://www.w3.org/2001/XMLSchema" xmlns:p="http://schemas.microsoft.com/office/2006/metadata/properties" xmlns:ns2="96dce085-89a6-4ec5-bbc9-a7620a8ad4ae" xmlns:ns3="a8298f2e-f8b5-4141-a38e-3820a8a36e16" targetNamespace="http://schemas.microsoft.com/office/2006/metadata/properties" ma:root="true" ma:fieldsID="837117782aa09249874f4953daee80ee" ns2:_="" ns3:_="">
    <xsd:import namespace="96dce085-89a6-4ec5-bbc9-a7620a8ad4ae"/>
    <xsd:import namespace="a8298f2e-f8b5-4141-a38e-3820a8a36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ce085-89a6-4ec5-bbc9-a7620a8ad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60f3-8c8f-4d08-b560-1ac24ea94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98f2e-f8b5-4141-a38e-3820a8a36e1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c05333-9f0f-4682-b6af-1b15bbecfd2e}" ma:internalName="TaxCatchAll" ma:showField="CatchAllData" ma:web="a8298f2e-f8b5-4141-a38e-3820a8a36e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98f2e-f8b5-4141-a38e-3820a8a36e16" xsi:nil="true"/>
    <lcf76f155ced4ddcb4097134ff3c332f xmlns="96dce085-89a6-4ec5-bbc9-a7620a8ad4ae">
      <Terms xmlns="http://schemas.microsoft.com/office/infopath/2007/PartnerControls"/>
    </lcf76f155ced4ddcb4097134ff3c332f>
    <_Flow_SignoffStatus xmlns="96dce085-89a6-4ec5-bbc9-a7620a8ad4ae" xsi:nil="true"/>
  </documentManagement>
</p:properties>
</file>

<file path=customXml/itemProps1.xml><?xml version="1.0" encoding="utf-8"?>
<ds:datastoreItem xmlns:ds="http://schemas.openxmlformats.org/officeDocument/2006/customXml" ds:itemID="{718C2747-6324-4D3D-A4B1-69105601BB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2587EA-9F09-4E2E-99D7-65E9C5469E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ce085-89a6-4ec5-bbc9-a7620a8ad4ae"/>
    <ds:schemaRef ds:uri="a8298f2e-f8b5-4141-a38e-3820a8a36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4EB578-2B30-4319-848F-C10DCF4671E5}">
  <ds:schemaRefs>
    <ds:schemaRef ds:uri="http://schemas.microsoft.com/office/2006/metadata/properties"/>
    <ds:schemaRef ds:uri="http://schemas.microsoft.com/office/infopath/2007/PartnerControls"/>
    <ds:schemaRef ds:uri="a8298f2e-f8b5-4141-a38e-3820a8a36e16"/>
    <ds:schemaRef ds:uri="96dce085-89a6-4ec5-bbc9-a7620a8ad4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financieel</vt:lpstr>
      <vt:lpstr>financier</vt:lpstr>
      <vt:lpstr>Kasplanning</vt:lpstr>
      <vt:lpstr>planning de caisse</vt:lpstr>
      <vt:lpstr>Motivatie</vt:lpstr>
      <vt:lpstr>Motivation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Sofie</dc:creator>
  <cp:keywords/>
  <dc:description/>
  <cp:lastModifiedBy>Alain Kisiel</cp:lastModifiedBy>
  <cp:revision/>
  <dcterms:created xsi:type="dcterms:W3CDTF">2012-03-18T14:05:04Z</dcterms:created>
  <dcterms:modified xsi:type="dcterms:W3CDTF">2025-07-29T09:19:38Z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0x010100CA8C6F0C7FE85E4DAEB0972B424D4A5C</vt:lpwstr>
  </property>
  <property fmtid="{D5CDD505-2E9C-101B-9397-08002B2CF9AE}" pid="3" name="MediaServiceImageTags">
    <vt:lpwstr/>
  </property>
</Properties>
</file>